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7AC053F0-BA46-4DEB-A120-83FF43103C9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省エネルギー計算書（一般）" sheetId="1" r:id="rId1"/>
    <sheet name="省エネルギー計算書（空調用）" sheetId="3" r:id="rId2"/>
  </sheets>
  <definedNames>
    <definedName name="_xlnm.Print_Area" localSheetId="0">'省エネルギー計算書（一般）'!$A$1:$K$46</definedName>
    <definedName name="_xlnm.Print_Area" localSheetId="1">'省エネルギー計算書（空調用）'!$A$1:$K$50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3" l="1"/>
  <c r="S52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C41" i="3"/>
  <c r="T40" i="3"/>
  <c r="S40" i="3"/>
  <c r="H40" i="3"/>
  <c r="E40" i="3"/>
  <c r="T39" i="3"/>
  <c r="S39" i="3"/>
  <c r="H39" i="3"/>
  <c r="E39" i="3"/>
  <c r="T38" i="3"/>
  <c r="S38" i="3"/>
  <c r="H38" i="3"/>
  <c r="E38" i="3"/>
  <c r="T37" i="3"/>
  <c r="S37" i="3"/>
  <c r="H37" i="3"/>
  <c r="E37" i="3"/>
  <c r="T36" i="3"/>
  <c r="S36" i="3"/>
  <c r="H36" i="3"/>
  <c r="E36" i="3"/>
  <c r="T35" i="3"/>
  <c r="S35" i="3"/>
  <c r="H35" i="3"/>
  <c r="E35" i="3"/>
  <c r="T34" i="3"/>
  <c r="S34" i="3"/>
  <c r="J30" i="3"/>
  <c r="G30" i="3"/>
  <c r="H19" i="3"/>
  <c r="E19" i="3"/>
  <c r="H18" i="3"/>
  <c r="H20" i="3" s="1"/>
  <c r="H34" i="3" s="1"/>
  <c r="E18" i="3"/>
  <c r="E20" i="3" s="1"/>
  <c r="E34" i="3" s="1"/>
  <c r="H41" i="3" l="1"/>
  <c r="I42" i="3" s="1"/>
  <c r="E41" i="3"/>
  <c r="F42" i="3" s="1"/>
  <c r="C45" i="3" s="1"/>
  <c r="G45" i="3" l="1"/>
  <c r="H31" i="1" l="1"/>
  <c r="T46" i="1" l="1"/>
  <c r="T49" i="1"/>
  <c r="S49" i="1"/>
  <c r="T48" i="1"/>
  <c r="S48" i="1"/>
  <c r="T47" i="1"/>
  <c r="S47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C37" i="1"/>
  <c r="T36" i="1"/>
  <c r="S36" i="1"/>
  <c r="H36" i="1"/>
  <c r="E36" i="1"/>
  <c r="T35" i="1"/>
  <c r="S35" i="1"/>
  <c r="H35" i="1"/>
  <c r="E35" i="1"/>
  <c r="T34" i="1"/>
  <c r="S34" i="1"/>
  <c r="H34" i="1"/>
  <c r="E34" i="1"/>
  <c r="T33" i="1"/>
  <c r="S33" i="1"/>
  <c r="H33" i="1"/>
  <c r="E33" i="1"/>
  <c r="T32" i="1"/>
  <c r="S32" i="1"/>
  <c r="H32" i="1"/>
  <c r="E32" i="1"/>
  <c r="T31" i="1"/>
  <c r="S31" i="1"/>
  <c r="E31" i="1"/>
  <c r="S46" i="1" s="1"/>
  <c r="T30" i="1"/>
  <c r="S30" i="1"/>
  <c r="J26" i="1"/>
  <c r="G26" i="1"/>
  <c r="H16" i="1"/>
  <c r="H30" i="1" s="1"/>
  <c r="E16" i="1"/>
  <c r="E30" i="1" s="1"/>
  <c r="H37" i="1" l="1"/>
  <c r="I38" i="1" s="1"/>
  <c r="E37" i="1"/>
  <c r="F38" i="1" s="1"/>
  <c r="C41" i="1" s="1"/>
  <c r="G41" i="1" l="1"/>
</calcChain>
</file>

<file path=xl/sharedStrings.xml><?xml version="1.0" encoding="utf-8"?>
<sst xmlns="http://schemas.openxmlformats.org/spreadsheetml/2006/main" count="315" uniqueCount="149">
  <si>
    <t>都市ガス</t>
  </si>
  <si>
    <t>１　設備概要</t>
    <rPh sb="2" eb="4">
      <t>セツビ</t>
    </rPh>
    <rPh sb="4" eb="6">
      <t>ガイヨウ</t>
    </rPh>
    <phoneticPr fontId="4"/>
  </si>
  <si>
    <t>電力</t>
  </si>
  <si>
    <t>kW</t>
  </si>
  <si>
    <t>メーカー名</t>
    <rPh sb="4" eb="5">
      <t>メイ</t>
    </rPh>
    <phoneticPr fontId="4"/>
  </si>
  <si>
    <t>kWh</t>
  </si>
  <si>
    <t>コールタール</t>
  </si>
  <si>
    <t>転炉ガス</t>
    <rPh sb="0" eb="2">
      <t>テンロ</t>
    </rPh>
    <phoneticPr fontId="4"/>
  </si>
  <si>
    <t>導入設備</t>
    <rPh sb="0" eb="2">
      <t>ドウニュウ</t>
    </rPh>
    <rPh sb="2" eb="4">
      <t>セツビ</t>
    </rPh>
    <phoneticPr fontId="4"/>
  </si>
  <si>
    <t>省エネルギー計算書</t>
    <rPh sb="0" eb="1">
      <t>ショウ</t>
    </rPh>
    <rPh sb="6" eb="9">
      <t>ケイサンショ</t>
    </rPh>
    <phoneticPr fontId="4"/>
  </si>
  <si>
    <t>既存設備</t>
    <rPh sb="0" eb="2">
      <t>キゾン</t>
    </rPh>
    <rPh sb="2" eb="4">
      <t>セツビ</t>
    </rPh>
    <phoneticPr fontId="4"/>
  </si>
  <si>
    <t>液化石油ガス（LPG）</t>
    <rPh sb="0" eb="4">
      <t>エキカセキユ</t>
    </rPh>
    <phoneticPr fontId="4"/>
  </si>
  <si>
    <t>消費電力量</t>
    <rPh sb="0" eb="4">
      <t>ショウヒデンリョク</t>
    </rPh>
    <rPh sb="4" eb="5">
      <t>リョウ</t>
    </rPh>
    <phoneticPr fontId="4"/>
  </si>
  <si>
    <t>軽油</t>
  </si>
  <si>
    <t>消費電力</t>
    <rPh sb="0" eb="4">
      <t>ショウヒデンリョク</t>
    </rPh>
    <phoneticPr fontId="4"/>
  </si>
  <si>
    <t>型式番号</t>
    <rPh sb="0" eb="4">
      <t>カタシキバンゴウ</t>
    </rPh>
    <phoneticPr fontId="4"/>
  </si>
  <si>
    <t>ｈ</t>
  </si>
  <si>
    <t>ジェット燃料油</t>
    <rPh sb="4" eb="6">
      <t>ネンリョウ</t>
    </rPh>
    <rPh sb="6" eb="7">
      <t>ユ</t>
    </rPh>
    <phoneticPr fontId="4"/>
  </si>
  <si>
    <t>灯油</t>
  </si>
  <si>
    <t>A重油</t>
  </si>
  <si>
    <t>業務用給湯器</t>
    <rPh sb="0" eb="3">
      <t>ギョウムヨウ</t>
    </rPh>
    <rPh sb="3" eb="6">
      <t>キュウトウキ</t>
    </rPh>
    <phoneticPr fontId="4"/>
  </si>
  <si>
    <t>B・C重油</t>
  </si>
  <si>
    <t>その他</t>
    <rPh sb="2" eb="3">
      <t>タ</t>
    </rPh>
    <phoneticPr fontId="4"/>
  </si>
  <si>
    <t>２　エネルギー使用量（電気）</t>
    <rPh sb="7" eb="9">
      <t>シヨウ</t>
    </rPh>
    <rPh sb="9" eb="10">
      <t>リョウ</t>
    </rPh>
    <rPh sb="11" eb="13">
      <t>デンキ</t>
    </rPh>
    <phoneticPr fontId="4"/>
  </si>
  <si>
    <t>電気</t>
    <rPh sb="0" eb="2">
      <t>デンキ</t>
    </rPh>
    <phoneticPr fontId="4"/>
  </si>
  <si>
    <t>石油コークス</t>
    <rPh sb="0" eb="2">
      <t>セキユ</t>
    </rPh>
    <phoneticPr fontId="4"/>
  </si>
  <si>
    <t>合計</t>
    <rPh sb="0" eb="2">
      <t>ゴウケイ</t>
    </rPh>
    <phoneticPr fontId="4"/>
  </si>
  <si>
    <t>４　年間CO2排出量</t>
    <rPh sb="2" eb="4">
      <t>ネンカン</t>
    </rPh>
    <rPh sb="7" eb="9">
      <t>ハイシュツ</t>
    </rPh>
    <rPh sb="9" eb="10">
      <t>リョウ</t>
    </rPh>
    <phoneticPr fontId="4"/>
  </si>
  <si>
    <t>t-CO2/年</t>
  </si>
  <si>
    <t>1台当たりの年間使用量</t>
    <rPh sb="1" eb="2">
      <t>ダイ</t>
    </rPh>
    <rPh sb="2" eb="3">
      <t>ア</t>
    </rPh>
    <rPh sb="6" eb="8">
      <t>ネンカン</t>
    </rPh>
    <rPh sb="8" eb="11">
      <t>シヨウリョウ</t>
    </rPh>
    <phoneticPr fontId="4"/>
  </si>
  <si>
    <t>1,000N㎥</t>
  </si>
  <si>
    <t>kl</t>
  </si>
  <si>
    <t>【備考】</t>
    <rPh sb="1" eb="3">
      <t>ビコウ</t>
    </rPh>
    <phoneticPr fontId="4"/>
  </si>
  <si>
    <t>　２　設備概要のわかる資料（カタログ、ホームページの写し等）を添付してください。</t>
    <rPh sb="3" eb="5">
      <t>セツビ</t>
    </rPh>
    <rPh sb="5" eb="7">
      <t>ガイヨウ</t>
    </rPh>
    <rPh sb="11" eb="13">
      <t>シリョウ</t>
    </rPh>
    <rPh sb="26" eb="27">
      <t>ウツ</t>
    </rPh>
    <rPh sb="28" eb="29">
      <t>トウ</t>
    </rPh>
    <rPh sb="31" eb="33">
      <t>テンプ</t>
    </rPh>
    <phoneticPr fontId="4"/>
  </si>
  <si>
    <t>　１　省エネルギー計算書は、原則、設備の型式番号ごとに提出してください。</t>
    <rPh sb="3" eb="4">
      <t>ショウ</t>
    </rPh>
    <rPh sb="9" eb="12">
      <t>ケイサンショ</t>
    </rPh>
    <rPh sb="14" eb="16">
      <t>ゲンソク</t>
    </rPh>
    <rPh sb="17" eb="19">
      <t>セツビ</t>
    </rPh>
    <rPh sb="20" eb="24">
      <t>カタシキバンゴウ</t>
    </rPh>
    <rPh sb="27" eb="29">
      <t>テイシュツ</t>
    </rPh>
    <phoneticPr fontId="4"/>
  </si>
  <si>
    <t>設備区分</t>
    <rPh sb="0" eb="2">
      <t>セツビ</t>
    </rPh>
    <rPh sb="2" eb="4">
      <t>クブン</t>
    </rPh>
    <phoneticPr fontId="4"/>
  </si>
  <si>
    <t>1台当たりの年間使用量</t>
    <rPh sb="6" eb="8">
      <t>ネンカン</t>
    </rPh>
    <rPh sb="8" eb="11">
      <t>シヨウリョウ</t>
    </rPh>
    <phoneticPr fontId="4"/>
  </si>
  <si>
    <t>コークス</t>
  </si>
  <si>
    <t>ＫＷｈ</t>
  </si>
  <si>
    <t>産業用モータ</t>
    <rPh sb="0" eb="3">
      <t>サンギョウヨウ</t>
    </rPh>
    <phoneticPr fontId="4"/>
  </si>
  <si>
    <t>月間平均稼働時間</t>
    <rPh sb="0" eb="2">
      <t>ゲッカン</t>
    </rPh>
    <rPh sb="2" eb="4">
      <t>ヘイキン</t>
    </rPh>
    <rPh sb="4" eb="6">
      <t>カドウ</t>
    </rPh>
    <rPh sb="6" eb="8">
      <t>ジカン</t>
    </rPh>
    <phoneticPr fontId="4"/>
  </si>
  <si>
    <t>高性能ボイラ</t>
    <rPh sb="0" eb="3">
      <t>コウセイノウ</t>
    </rPh>
    <phoneticPr fontId="4"/>
  </si>
  <si>
    <t>高炉ガス</t>
    <rPh sb="0" eb="2">
      <t>コウロ</t>
    </rPh>
    <phoneticPr fontId="4"/>
  </si>
  <si>
    <t>高効率コージェネレーション</t>
    <rPh sb="0" eb="3">
      <t>コウコウリツ</t>
    </rPh>
    <phoneticPr fontId="4"/>
  </si>
  <si>
    <t>一般炭</t>
    <rPh sb="0" eb="2">
      <t>イッパン</t>
    </rPh>
    <rPh sb="2" eb="3">
      <t>スミ</t>
    </rPh>
    <phoneticPr fontId="4"/>
  </si>
  <si>
    <t>変圧器</t>
    <rPh sb="0" eb="3">
      <t>ヘンアツキ</t>
    </rPh>
    <phoneticPr fontId="4"/>
  </si>
  <si>
    <t>LED照明器具</t>
    <rPh sb="3" eb="7">
      <t>ショウメイキグ</t>
    </rPh>
    <phoneticPr fontId="4"/>
  </si>
  <si>
    <t>産業ヒートポンプ</t>
  </si>
  <si>
    <t>1,000Ｎｍ３</t>
  </si>
  <si>
    <t>Ｋｌ</t>
  </si>
  <si>
    <t>ガソリン</t>
  </si>
  <si>
    <t>コークス炉ガス</t>
    <rPh sb="4" eb="5">
      <t>ロ</t>
    </rPh>
    <phoneticPr fontId="4"/>
  </si>
  <si>
    <t>Ａ重油</t>
  </si>
  <si>
    <t>t</t>
  </si>
  <si>
    <t>Ｂ･Ｃ重油</t>
  </si>
  <si>
    <t>ナフサ</t>
  </si>
  <si>
    <t>原料炭</t>
    <rPh sb="0" eb="2">
      <t>ゲンリョウ</t>
    </rPh>
    <rPh sb="2" eb="3">
      <t>スミ</t>
    </rPh>
    <phoneticPr fontId="4"/>
  </si>
  <si>
    <t>無煙炭</t>
    <rPh sb="0" eb="2">
      <t>ムエン</t>
    </rPh>
    <rPh sb="2" eb="3">
      <t>スミ</t>
    </rPh>
    <phoneticPr fontId="4"/>
  </si>
  <si>
    <t>石油アスファルト</t>
    <rPh sb="0" eb="2">
      <t>セキユ</t>
    </rPh>
    <phoneticPr fontId="4"/>
  </si>
  <si>
    <t>都市ガス</t>
    <rPh sb="0" eb="2">
      <t>トシ</t>
    </rPh>
    <phoneticPr fontId="4"/>
  </si>
  <si>
    <t>原油（NGLを除く。）</t>
    <rPh sb="0" eb="2">
      <t>ゲンユ</t>
    </rPh>
    <rPh sb="7" eb="8">
      <t>ノゾ</t>
    </rPh>
    <phoneticPr fontId="4"/>
  </si>
  <si>
    <t>液化天然ガス（LNG）</t>
    <rPh sb="0" eb="4">
      <t>エキカテンネン</t>
    </rPh>
    <phoneticPr fontId="4"/>
  </si>
  <si>
    <t>石油系炭化水素ガス</t>
    <rPh sb="0" eb="3">
      <t>セキユケイ</t>
    </rPh>
    <rPh sb="3" eb="7">
      <t>タンカスイソ</t>
    </rPh>
    <phoneticPr fontId="4"/>
  </si>
  <si>
    <t>天然ガス（LNGを除く。）</t>
    <rPh sb="0" eb="2">
      <t>テンネン</t>
    </rPh>
    <rPh sb="9" eb="10">
      <t>ノゾ</t>
    </rPh>
    <phoneticPr fontId="4"/>
  </si>
  <si>
    <t>コンデンセート（NGL）</t>
  </si>
  <si>
    <t>※着色部分を記入ください。</t>
    <rPh sb="1" eb="5">
      <t>チャクショクブブン</t>
    </rPh>
    <rPh sb="6" eb="8">
      <t>キニュウ</t>
    </rPh>
    <phoneticPr fontId="4"/>
  </si>
  <si>
    <t>Ａ</t>
  </si>
  <si>
    <t>Ｂ</t>
  </si>
  <si>
    <t>６　CO2削減率（(1-Ｂ/Ａ)×100）</t>
    <rPh sb="5" eb="7">
      <t>サクゲン</t>
    </rPh>
    <rPh sb="7" eb="8">
      <t>リツ</t>
    </rPh>
    <phoneticPr fontId="4"/>
  </si>
  <si>
    <t>５　CO2削減量（Ａ-Ｂ）</t>
    <rPh sb="5" eb="8">
      <t>サクゲンリョウ</t>
    </rPh>
    <phoneticPr fontId="4"/>
  </si>
  <si>
    <t>%</t>
  </si>
  <si>
    <r>
      <t>設置数量</t>
    </r>
    <r>
      <rPr>
        <sz val="9"/>
        <rFont val="ＭＳ 明朝"/>
        <family val="1"/>
        <charset val="128"/>
      </rPr>
      <t>(数字のみを記入)</t>
    </r>
    <rPh sb="0" eb="2">
      <t>セッチ</t>
    </rPh>
    <rPh sb="2" eb="4">
      <t>スウリョウ</t>
    </rPh>
    <rPh sb="5" eb="7">
      <t>スウジ</t>
    </rPh>
    <rPh sb="10" eb="12">
      <t>キニュウ</t>
    </rPh>
    <phoneticPr fontId="4"/>
  </si>
  <si>
    <t>高炉ガス</t>
    <rPh sb="0" eb="2">
      <t>コウロ</t>
    </rPh>
    <phoneticPr fontId="16"/>
  </si>
  <si>
    <t>1,000N㎥</t>
    <phoneticPr fontId="16"/>
  </si>
  <si>
    <r>
      <t>３　エネルギー使用量（電</t>
    </r>
    <r>
      <rPr>
        <b/>
        <sz val="11"/>
        <rFont val="ＭＳ 明朝"/>
        <family val="1"/>
        <charset val="128"/>
      </rPr>
      <t>気以外）</t>
    </r>
    <rPh sb="7" eb="10">
      <t>シヨウリョウ</t>
    </rPh>
    <rPh sb="11" eb="13">
      <t>デンキ</t>
    </rPh>
    <rPh sb="13" eb="15">
      <t>イガイ</t>
    </rPh>
    <phoneticPr fontId="4"/>
  </si>
  <si>
    <t>業務用冷凍冷蔵設備</t>
    <rPh sb="0" eb="3">
      <t>ギョウムヨウ</t>
    </rPh>
    <rPh sb="3" eb="7">
      <t>レイトウレイゾウ</t>
    </rPh>
    <rPh sb="7" eb="9">
      <t>セツビ</t>
    </rPh>
    <phoneticPr fontId="4"/>
  </si>
  <si>
    <t>工作機械</t>
    <rPh sb="0" eb="2">
      <t>コウサク</t>
    </rPh>
    <rPh sb="2" eb="4">
      <t>キカイ</t>
    </rPh>
    <phoneticPr fontId="4"/>
  </si>
  <si>
    <t>●導入設備選択肢
（選択肢にない場合は下部に追加ください）</t>
    <rPh sb="1" eb="3">
      <t>ドウニュウ</t>
    </rPh>
    <rPh sb="3" eb="5">
      <t>セツビ</t>
    </rPh>
    <rPh sb="5" eb="8">
      <t>センタクシ</t>
    </rPh>
    <rPh sb="10" eb="13">
      <t>センタクシ</t>
    </rPh>
    <rPh sb="16" eb="18">
      <t>バアイ</t>
    </rPh>
    <rPh sb="19" eb="21">
      <t>カブ</t>
    </rPh>
    <rPh sb="22" eb="24">
      <t>ツイカ</t>
    </rPh>
    <phoneticPr fontId="4"/>
  </si>
  <si>
    <t>　３　エネルギー使用量（電気以外）は、前年度１年間の使用量を入力してください。</t>
    <phoneticPr fontId="16"/>
  </si>
  <si>
    <t>１　設備概要</t>
    <rPh sb="2" eb="4">
      <t>セツビ</t>
    </rPh>
    <rPh sb="4" eb="6">
      <t>ガイヨウ</t>
    </rPh>
    <phoneticPr fontId="16"/>
  </si>
  <si>
    <t>既存設備</t>
    <rPh sb="0" eb="2">
      <t>キゾン</t>
    </rPh>
    <rPh sb="2" eb="4">
      <t>セツビ</t>
    </rPh>
    <phoneticPr fontId="16"/>
  </si>
  <si>
    <t>導入設備</t>
    <rPh sb="0" eb="2">
      <t>ドウニュウ</t>
    </rPh>
    <rPh sb="2" eb="4">
      <t>セツビ</t>
    </rPh>
    <phoneticPr fontId="16"/>
  </si>
  <si>
    <t>メーカー名</t>
    <rPh sb="4" eb="5">
      <t>メイ</t>
    </rPh>
    <phoneticPr fontId="16"/>
  </si>
  <si>
    <t>高効率空調</t>
    <rPh sb="0" eb="3">
      <t>コウコウリツ</t>
    </rPh>
    <rPh sb="3" eb="5">
      <t>クウチョウ</t>
    </rPh>
    <phoneticPr fontId="16"/>
  </si>
  <si>
    <t>型式番号</t>
    <rPh sb="0" eb="4">
      <t>カタシキバンゴウ</t>
    </rPh>
    <phoneticPr fontId="16"/>
  </si>
  <si>
    <t>業務用給湯器</t>
    <rPh sb="0" eb="3">
      <t>ギョウムヨウ</t>
    </rPh>
    <rPh sb="3" eb="6">
      <t>キュウトウキ</t>
    </rPh>
    <phoneticPr fontId="16"/>
  </si>
  <si>
    <t>設備区分</t>
    <rPh sb="0" eb="2">
      <t>セツビ</t>
    </rPh>
    <rPh sb="2" eb="4">
      <t>クブン</t>
    </rPh>
    <phoneticPr fontId="16"/>
  </si>
  <si>
    <t>高効率空調</t>
    <rPh sb="0" eb="5">
      <t>コウコウリツクウチョウ</t>
    </rPh>
    <phoneticPr fontId="16"/>
  </si>
  <si>
    <t>高性能ボイラ</t>
    <rPh sb="0" eb="3">
      <t>コウセイノウ</t>
    </rPh>
    <phoneticPr fontId="16"/>
  </si>
  <si>
    <r>
      <t>設置数量</t>
    </r>
    <r>
      <rPr>
        <sz val="9"/>
        <color theme="1"/>
        <rFont val="ＭＳ 明朝"/>
        <family val="1"/>
        <charset val="128"/>
      </rPr>
      <t>(数字のみを記入)</t>
    </r>
    <rPh sb="0" eb="2">
      <t>セッチ</t>
    </rPh>
    <rPh sb="2" eb="4">
      <t>スウリョウ</t>
    </rPh>
    <rPh sb="5" eb="7">
      <t>スウジ</t>
    </rPh>
    <rPh sb="10" eb="12">
      <t>キニュウ</t>
    </rPh>
    <phoneticPr fontId="16"/>
  </si>
  <si>
    <t>高効率コージェネレーション</t>
    <rPh sb="0" eb="3">
      <t>コウコウリツ</t>
    </rPh>
    <phoneticPr fontId="16"/>
  </si>
  <si>
    <t>変圧器</t>
    <rPh sb="0" eb="3">
      <t>ヘンアツキ</t>
    </rPh>
    <phoneticPr fontId="16"/>
  </si>
  <si>
    <t>２　エネルギー使用量（電気）</t>
    <rPh sb="7" eb="9">
      <t>シヨウ</t>
    </rPh>
    <rPh sb="9" eb="10">
      <t>リョウ</t>
    </rPh>
    <rPh sb="11" eb="13">
      <t>デンキ</t>
    </rPh>
    <phoneticPr fontId="16"/>
  </si>
  <si>
    <t>冷凍冷蔵設備</t>
    <rPh sb="0" eb="4">
      <t>レイトウレイゾウ</t>
    </rPh>
    <rPh sb="4" eb="6">
      <t>セツビ</t>
    </rPh>
    <phoneticPr fontId="16"/>
  </si>
  <si>
    <t>1台当たりの年間使用量</t>
    <rPh sb="6" eb="8">
      <t>ネンカン</t>
    </rPh>
    <rPh sb="8" eb="11">
      <t>シヨウリョウ</t>
    </rPh>
    <phoneticPr fontId="16"/>
  </si>
  <si>
    <t>産業用モータ</t>
    <rPh sb="0" eb="3">
      <t>サンギョウヨウ</t>
    </rPh>
    <phoneticPr fontId="16"/>
  </si>
  <si>
    <t>消費電力</t>
    <rPh sb="0" eb="4">
      <t>ショウヒデンリョク</t>
    </rPh>
    <phoneticPr fontId="16"/>
  </si>
  <si>
    <t>冷房</t>
    <rPh sb="0" eb="2">
      <t>レイボウ</t>
    </rPh>
    <phoneticPr fontId="16"/>
  </si>
  <si>
    <t>kW</t>
    <phoneticPr fontId="16"/>
  </si>
  <si>
    <t>暖房</t>
    <rPh sb="0" eb="2">
      <t>ダンボウ</t>
    </rPh>
    <phoneticPr fontId="16"/>
  </si>
  <si>
    <t>家庭用省エネ設備（エアコン）</t>
    <rPh sb="0" eb="3">
      <t>カテイヨウ</t>
    </rPh>
    <rPh sb="3" eb="4">
      <t>ショウ</t>
    </rPh>
    <rPh sb="6" eb="8">
      <t>セツビ</t>
    </rPh>
    <phoneticPr fontId="16"/>
  </si>
  <si>
    <t>月間平均稼働時間</t>
    <rPh sb="0" eb="2">
      <t>ゲッカン</t>
    </rPh>
    <rPh sb="2" eb="4">
      <t>ヘイキン</t>
    </rPh>
    <rPh sb="4" eb="6">
      <t>カドウ</t>
    </rPh>
    <rPh sb="6" eb="8">
      <t>ジカン</t>
    </rPh>
    <phoneticPr fontId="16"/>
  </si>
  <si>
    <t>ｈ</t>
    <phoneticPr fontId="16"/>
  </si>
  <si>
    <t>家庭用省エネ設備（電気冷蔵庫）</t>
    <rPh sb="0" eb="4">
      <t>カテイヨウショウ</t>
    </rPh>
    <rPh sb="6" eb="8">
      <t>セツビ</t>
    </rPh>
    <rPh sb="9" eb="11">
      <t>デンキ</t>
    </rPh>
    <rPh sb="11" eb="14">
      <t>レイゾウコ</t>
    </rPh>
    <phoneticPr fontId="16"/>
  </si>
  <si>
    <t>LED照明器具</t>
    <rPh sb="3" eb="7">
      <t>ショウメイキグ</t>
    </rPh>
    <phoneticPr fontId="16"/>
  </si>
  <si>
    <t>消費電力量</t>
    <rPh sb="0" eb="4">
      <t>ショウヒデンリョク</t>
    </rPh>
    <rPh sb="4" eb="5">
      <t>リョウ</t>
    </rPh>
    <phoneticPr fontId="16"/>
  </si>
  <si>
    <t>kWh</t>
    <phoneticPr fontId="16"/>
  </si>
  <si>
    <t>暖房</t>
    <phoneticPr fontId="16"/>
  </si>
  <si>
    <t>合計</t>
    <rPh sb="0" eb="2">
      <t>ゴウケイ</t>
    </rPh>
    <phoneticPr fontId="16"/>
  </si>
  <si>
    <t>３　エネルギー使用量（電気以外）</t>
    <rPh sb="7" eb="10">
      <t>シヨウリョウ</t>
    </rPh>
    <rPh sb="11" eb="13">
      <t>デンキ</t>
    </rPh>
    <rPh sb="13" eb="15">
      <t>イガイ</t>
    </rPh>
    <phoneticPr fontId="16"/>
  </si>
  <si>
    <t>1台当たりの年間使用量</t>
    <rPh sb="1" eb="2">
      <t>ダイ</t>
    </rPh>
    <rPh sb="2" eb="3">
      <t>ア</t>
    </rPh>
    <rPh sb="6" eb="8">
      <t>ネンカン</t>
    </rPh>
    <rPh sb="8" eb="11">
      <t>シヨウリョウ</t>
    </rPh>
    <phoneticPr fontId="16"/>
  </si>
  <si>
    <t>都市ガス</t>
    <phoneticPr fontId="16"/>
  </si>
  <si>
    <t>kl</t>
    <phoneticPr fontId="16"/>
  </si>
  <si>
    <t>ガソリン</t>
    <phoneticPr fontId="16"/>
  </si>
  <si>
    <t>B・C重油</t>
    <phoneticPr fontId="16"/>
  </si>
  <si>
    <t>その他</t>
    <rPh sb="2" eb="3">
      <t>タ</t>
    </rPh>
    <phoneticPr fontId="16"/>
  </si>
  <si>
    <t>４　年間CO2排出量(自動計算)</t>
    <rPh sb="2" eb="4">
      <t>ネンカン</t>
    </rPh>
    <rPh sb="7" eb="9">
      <t>ハイシュツ</t>
    </rPh>
    <rPh sb="9" eb="10">
      <t>リョウ</t>
    </rPh>
    <rPh sb="11" eb="15">
      <t>ジドウケイサン</t>
    </rPh>
    <phoneticPr fontId="16"/>
  </si>
  <si>
    <t>電気</t>
    <rPh sb="0" eb="2">
      <t>デンキ</t>
    </rPh>
    <phoneticPr fontId="16"/>
  </si>
  <si>
    <t>電力</t>
    <phoneticPr fontId="16"/>
  </si>
  <si>
    <t>原料炭</t>
    <rPh sb="0" eb="2">
      <t>ゲンリョウ</t>
    </rPh>
    <rPh sb="2" eb="3">
      <t>スミ</t>
    </rPh>
    <phoneticPr fontId="16"/>
  </si>
  <si>
    <t>t</t>
    <phoneticPr fontId="16"/>
  </si>
  <si>
    <t>一般炭</t>
    <rPh sb="0" eb="2">
      <t>イッパン</t>
    </rPh>
    <rPh sb="2" eb="3">
      <t>スミ</t>
    </rPh>
    <phoneticPr fontId="16"/>
  </si>
  <si>
    <t>灯油</t>
    <phoneticPr fontId="16"/>
  </si>
  <si>
    <t>無煙炭</t>
    <rPh sb="0" eb="2">
      <t>ムエン</t>
    </rPh>
    <rPh sb="2" eb="3">
      <t>スミ</t>
    </rPh>
    <phoneticPr fontId="16"/>
  </si>
  <si>
    <t>軽油</t>
    <phoneticPr fontId="16"/>
  </si>
  <si>
    <t>石油コークス</t>
    <rPh sb="0" eb="2">
      <t>セキユ</t>
    </rPh>
    <phoneticPr fontId="16"/>
  </si>
  <si>
    <t>Ａ重油</t>
    <phoneticPr fontId="16"/>
  </si>
  <si>
    <t>石油アスファルト</t>
    <rPh sb="0" eb="2">
      <t>セキユ</t>
    </rPh>
    <phoneticPr fontId="16"/>
  </si>
  <si>
    <t>液化石油ガス（LPG）</t>
    <rPh sb="0" eb="4">
      <t>エキカセキユ</t>
    </rPh>
    <phoneticPr fontId="16"/>
  </si>
  <si>
    <t>Ａ</t>
    <phoneticPr fontId="16"/>
  </si>
  <si>
    <t>Ｂ</t>
    <phoneticPr fontId="16"/>
  </si>
  <si>
    <t>液化天然ガス（LNG）</t>
    <rPh sb="0" eb="4">
      <t>エキカテンネン</t>
    </rPh>
    <phoneticPr fontId="16"/>
  </si>
  <si>
    <t>５　CO2削減量（Ａ-Ｂ）</t>
    <rPh sb="5" eb="8">
      <t>サクゲンリョウ</t>
    </rPh>
    <phoneticPr fontId="16"/>
  </si>
  <si>
    <t>６　CO2削減率（(1-Ｂ/Ａ)×100）</t>
    <rPh sb="5" eb="7">
      <t>サクゲン</t>
    </rPh>
    <rPh sb="7" eb="8">
      <t>リツ</t>
    </rPh>
    <phoneticPr fontId="16"/>
  </si>
  <si>
    <t>原油（NGLを除く。）</t>
    <rPh sb="0" eb="2">
      <t>ゲンユ</t>
    </rPh>
    <rPh sb="7" eb="8">
      <t>ノゾ</t>
    </rPh>
    <phoneticPr fontId="16"/>
  </si>
  <si>
    <t>％</t>
    <phoneticPr fontId="16"/>
  </si>
  <si>
    <t>ジェット燃料油</t>
    <rPh sb="4" eb="6">
      <t>ネンリョウ</t>
    </rPh>
    <rPh sb="6" eb="7">
      <t>ユ</t>
    </rPh>
    <phoneticPr fontId="16"/>
  </si>
  <si>
    <t>【備考】</t>
    <rPh sb="1" eb="3">
      <t>ビコウ</t>
    </rPh>
    <phoneticPr fontId="16"/>
  </si>
  <si>
    <t>石油系炭化水素ガス</t>
    <rPh sb="0" eb="3">
      <t>セキユケイ</t>
    </rPh>
    <rPh sb="3" eb="7">
      <t>タンカスイソ</t>
    </rPh>
    <phoneticPr fontId="16"/>
  </si>
  <si>
    <t>　１　省エネルギー計算書は、原則、設備の型式番号ごとに提出してください。</t>
    <rPh sb="3" eb="4">
      <t>ショウ</t>
    </rPh>
    <rPh sb="9" eb="12">
      <t>ケイサンショ</t>
    </rPh>
    <rPh sb="14" eb="16">
      <t>ゲンソク</t>
    </rPh>
    <rPh sb="17" eb="19">
      <t>セツビ</t>
    </rPh>
    <rPh sb="20" eb="24">
      <t>カタシキバンゴウ</t>
    </rPh>
    <rPh sb="27" eb="29">
      <t>テイシュツ</t>
    </rPh>
    <phoneticPr fontId="16"/>
  </si>
  <si>
    <t>天然ガス（LNGを除く。）</t>
    <rPh sb="0" eb="2">
      <t>テンネン</t>
    </rPh>
    <rPh sb="9" eb="10">
      <t>ノゾ</t>
    </rPh>
    <phoneticPr fontId="16"/>
  </si>
  <si>
    <t>　２　設備概要のわかる資料（カタログ、ホームページの写し等）を添付してください。</t>
    <rPh sb="3" eb="5">
      <t>セツビ</t>
    </rPh>
    <rPh sb="5" eb="7">
      <t>ガイヨウ</t>
    </rPh>
    <rPh sb="11" eb="13">
      <t>シリョウ</t>
    </rPh>
    <rPh sb="26" eb="27">
      <t>ウツ</t>
    </rPh>
    <rPh sb="28" eb="29">
      <t>トウ</t>
    </rPh>
    <rPh sb="31" eb="33">
      <t>テンプ</t>
    </rPh>
    <phoneticPr fontId="16"/>
  </si>
  <si>
    <t>コークス炉ガス</t>
    <rPh sb="4" eb="5">
      <t>ロ</t>
    </rPh>
    <phoneticPr fontId="16"/>
  </si>
  <si>
    <t>　３　エネルギー使用量（電気以外）は、前年度１年間の使用量を入力してください。</t>
    <rPh sb="8" eb="11">
      <t>シヨウリョウ</t>
    </rPh>
    <rPh sb="12" eb="14">
      <t>デンキ</t>
    </rPh>
    <rPh sb="14" eb="16">
      <t>イガイ</t>
    </rPh>
    <rPh sb="19" eb="22">
      <t>ゼンネンド</t>
    </rPh>
    <rPh sb="23" eb="25">
      <t>ネンカン</t>
    </rPh>
    <rPh sb="26" eb="29">
      <t>シヨウリョウ</t>
    </rPh>
    <rPh sb="30" eb="32">
      <t>ニュウリョク</t>
    </rPh>
    <phoneticPr fontId="16"/>
  </si>
  <si>
    <t>転炉ガス</t>
    <rPh sb="0" eb="2">
      <t>テンロ</t>
    </rPh>
    <phoneticPr fontId="16"/>
  </si>
  <si>
    <t>都市ガス</t>
    <rPh sb="0" eb="2">
      <t>トシ</t>
    </rPh>
    <phoneticPr fontId="16"/>
  </si>
  <si>
    <t>省エネルギー計算書（高効率空調用）</t>
    <rPh sb="0" eb="1">
      <t>ショウ</t>
    </rPh>
    <rPh sb="6" eb="9">
      <t>ケイサンショ</t>
    </rPh>
    <phoneticPr fontId="4"/>
  </si>
  <si>
    <t>(参考様式1)</t>
    <rPh sb="1" eb="3">
      <t>サンコウ</t>
    </rPh>
    <rPh sb="3" eb="5">
      <t>ヨウシキ</t>
    </rPh>
    <phoneticPr fontId="4"/>
  </si>
  <si>
    <t>(参考様式2)</t>
    <rPh sb="1" eb="5">
      <t>サンコウヨウシキ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</si>
</sst>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#,##0.00_ "/>
    <numFmt numFmtId="178" formatCode="#,##0.0000_ "/>
    <numFmt numFmtId="179" formatCode="#,##0.0000_);[Red]\(#,##0.0000\)"/>
    <numFmt numFmtId="180" formatCode="#,##0.00_);[Red]\(#,##0.00\)"/>
    <numFmt numFmtId="181" formatCode="0.00_ "/>
    <numFmt numFmtId="182" formatCode="#,##0.000000000_);[Red]\(#,##0.000000000\)"/>
  </numFmts>
  <fonts count="26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明朝"/>
      <family val="1"/>
    </font>
    <font>
      <sz val="12"/>
      <name val="ＭＳ 明朝"/>
      <family val="1"/>
    </font>
    <font>
      <b/>
      <sz val="11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1"/>
      <color theme="0" tint="-0.34998626667073579"/>
      <name val="ＭＳ 明朝"/>
      <family val="1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 tint="-0.3499862666707357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</font>
    <font>
      <sz val="9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180" fontId="5" fillId="0" borderId="18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181" fontId="5" fillId="0" borderId="26" xfId="0" applyNumberFormat="1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right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Protection="1">
      <alignment vertical="center"/>
    </xf>
    <xf numFmtId="0" fontId="5" fillId="0" borderId="0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9" fontId="9" fillId="0" borderId="23" xfId="0" applyNumberFormat="1" applyFont="1" applyBorder="1" applyAlignment="1" applyProtection="1">
      <alignment vertical="center" shrinkToFit="1"/>
    </xf>
    <xf numFmtId="179" fontId="5" fillId="0" borderId="23" xfId="0" applyNumberFormat="1" applyFont="1" applyBorder="1" applyAlignment="1" applyProtection="1">
      <alignment vertical="center" shrinkToFi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6" xfId="0" applyFont="1" applyBorder="1" applyProtection="1">
      <alignment vertical="center"/>
    </xf>
    <xf numFmtId="0" fontId="5" fillId="0" borderId="38" xfId="0" applyFont="1" applyBorder="1" applyProtection="1">
      <alignment vertical="center"/>
    </xf>
    <xf numFmtId="0" fontId="5" fillId="0" borderId="39" xfId="0" applyFont="1" applyBorder="1" applyProtection="1">
      <alignment vertical="center"/>
    </xf>
    <xf numFmtId="0" fontId="5" fillId="0" borderId="40" xfId="0" applyFont="1" applyBorder="1">
      <alignment vertical="center"/>
    </xf>
    <xf numFmtId="0" fontId="15" fillId="2" borderId="0" xfId="0" applyFont="1" applyFill="1">
      <alignment vertical="center"/>
    </xf>
    <xf numFmtId="0" fontId="14" fillId="0" borderId="0" xfId="4" applyFont="1">
      <alignment vertical="center"/>
    </xf>
    <xf numFmtId="0" fontId="15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5" fillId="0" borderId="18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0" xfId="4" applyFont="1" applyAlignment="1">
      <alignment horizontal="right" vertical="center"/>
    </xf>
    <xf numFmtId="0" fontId="15" fillId="0" borderId="6" xfId="4" applyFont="1" applyBorder="1" applyAlignment="1">
      <alignment horizontal="center" vertical="center"/>
    </xf>
    <xf numFmtId="0" fontId="23" fillId="0" borderId="9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180" fontId="15" fillId="0" borderId="18" xfId="4" applyNumberFormat="1" applyFont="1" applyBorder="1" applyAlignment="1">
      <alignment horizontal="right" vertical="center"/>
    </xf>
    <xf numFmtId="179" fontId="15" fillId="0" borderId="23" xfId="4" applyNumberFormat="1" applyFont="1" applyBorder="1">
      <alignment vertical="center"/>
    </xf>
    <xf numFmtId="0" fontId="23" fillId="0" borderId="25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1" fillId="0" borderId="0" xfId="4" applyFont="1">
      <alignment vertical="center"/>
    </xf>
    <xf numFmtId="0" fontId="23" fillId="0" borderId="0" xfId="4" applyFont="1" applyAlignment="1">
      <alignment horizontal="right" vertical="center"/>
    </xf>
    <xf numFmtId="181" fontId="15" fillId="0" borderId="26" xfId="4" applyNumberFormat="1" applyFont="1" applyBorder="1" applyAlignment="1">
      <alignment horizontal="right" vertical="center"/>
    </xf>
    <xf numFmtId="0" fontId="7" fillId="0" borderId="0" xfId="4" applyFont="1">
      <alignment vertical="center"/>
    </xf>
    <xf numFmtId="0" fontId="25" fillId="0" borderId="0" xfId="4" applyFont="1" applyAlignment="1">
      <alignment horizontal="right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177" fontId="5" fillId="0" borderId="15" xfId="0" applyNumberFormat="1" applyFont="1" applyBorder="1" applyAlignment="1" applyProtection="1">
      <alignment horizontal="right" vertical="center"/>
    </xf>
    <xf numFmtId="177" fontId="5" fillId="0" borderId="19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80" fontId="5" fillId="0" borderId="9" xfId="0" applyNumberFormat="1" applyFont="1" applyBorder="1" applyAlignment="1" applyProtection="1">
      <alignment horizontal="right" vertical="center"/>
    </xf>
    <xf numFmtId="180" fontId="5" fillId="0" borderId="10" xfId="0" applyNumberFormat="1" applyFont="1" applyFill="1" applyBorder="1" applyAlignment="1" applyProtection="1">
      <alignment horizontal="right" vertical="center"/>
    </xf>
    <xf numFmtId="176" fontId="8" fillId="0" borderId="14" xfId="0" applyNumberFormat="1" applyFont="1" applyBorder="1" applyAlignment="1" applyProtection="1">
      <alignment horizontal="center" vertical="center"/>
    </xf>
    <xf numFmtId="176" fontId="8" fillId="0" borderId="10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79" fontId="5" fillId="0" borderId="9" xfId="0" applyNumberFormat="1" applyFont="1" applyBorder="1" applyAlignment="1" applyProtection="1">
      <alignment horizontal="right" vertical="center"/>
    </xf>
    <xf numFmtId="182" fontId="5" fillId="0" borderId="9" xfId="0" applyNumberFormat="1" applyFont="1" applyBorder="1" applyAlignment="1" applyProtection="1">
      <alignment horizontal="right" vertical="center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177" fontId="5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</xf>
    <xf numFmtId="178" fontId="5" fillId="0" borderId="11" xfId="0" applyNumberFormat="1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horizontal="center" vertical="center"/>
    </xf>
    <xf numFmtId="178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35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39" xfId="0" applyFont="1" applyBorder="1" applyAlignment="1" applyProtection="1">
      <alignment horizontal="left" vertical="center" wrapText="1"/>
    </xf>
    <xf numFmtId="0" fontId="5" fillId="0" borderId="4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176" fontId="22" fillId="0" borderId="14" xfId="4" applyNumberFormat="1" applyFont="1" applyBorder="1" applyAlignment="1">
      <alignment horizontal="center" vertical="center"/>
    </xf>
    <xf numFmtId="176" fontId="22" fillId="0" borderId="10" xfId="4" applyNumberFormat="1" applyFont="1" applyBorder="1" applyAlignment="1">
      <alignment horizontal="center" vertical="center"/>
    </xf>
    <xf numFmtId="180" fontId="15" fillId="0" borderId="10" xfId="4" applyNumberFormat="1" applyFont="1" applyBorder="1" applyAlignment="1">
      <alignment horizontal="right" vertical="center"/>
    </xf>
    <xf numFmtId="0" fontId="15" fillId="0" borderId="4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177" fontId="15" fillId="0" borderId="15" xfId="4" applyNumberFormat="1" applyFont="1" applyBorder="1" applyAlignment="1">
      <alignment horizontal="right" vertical="center"/>
    </xf>
    <xf numFmtId="177" fontId="15" fillId="0" borderId="19" xfId="4" applyNumberFormat="1" applyFont="1" applyBorder="1" applyAlignment="1">
      <alignment horizontal="right" vertical="center"/>
    </xf>
    <xf numFmtId="0" fontId="15" fillId="0" borderId="3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180" fontId="15" fillId="0" borderId="9" xfId="4" applyNumberFormat="1" applyFont="1" applyBorder="1" applyAlignment="1">
      <alignment horizontal="right" vertical="center"/>
    </xf>
    <xf numFmtId="0" fontId="21" fillId="0" borderId="0" xfId="4" applyFont="1">
      <alignment vertical="center"/>
    </xf>
    <xf numFmtId="0" fontId="15" fillId="0" borderId="5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179" fontId="15" fillId="0" borderId="9" xfId="4" applyNumberFormat="1" applyFont="1" applyBorder="1" applyAlignment="1">
      <alignment horizontal="right" vertical="center"/>
    </xf>
    <xf numFmtId="177" fontId="15" fillId="0" borderId="10" xfId="4" applyNumberFormat="1" applyFont="1" applyBorder="1" applyAlignment="1" applyProtection="1">
      <alignment horizontal="center" vertical="center"/>
      <protection locked="0"/>
    </xf>
    <xf numFmtId="0" fontId="22" fillId="0" borderId="13" xfId="4" applyFont="1" applyBorder="1" applyAlignment="1" applyProtection="1">
      <alignment horizontal="center" vertical="center"/>
      <protection locked="0"/>
    </xf>
    <xf numFmtId="0" fontId="22" fillId="0" borderId="11" xfId="4" applyFont="1" applyBorder="1" applyAlignment="1" applyProtection="1">
      <alignment horizontal="center" vertical="center"/>
      <protection locked="0"/>
    </xf>
    <xf numFmtId="177" fontId="15" fillId="0" borderId="11" xfId="4" applyNumberFormat="1" applyFont="1" applyBorder="1" applyAlignment="1" applyProtection="1">
      <alignment horizontal="center" vertical="center"/>
      <protection locked="0"/>
    </xf>
    <xf numFmtId="0" fontId="13" fillId="0" borderId="0" xfId="4" applyFont="1">
      <alignment vertical="center"/>
    </xf>
    <xf numFmtId="177" fontId="15" fillId="0" borderId="9" xfId="4" applyNumberFormat="1" applyFont="1" applyBorder="1" applyAlignment="1" applyProtection="1">
      <alignment horizontal="center" vertical="center"/>
      <protection locked="0"/>
    </xf>
    <xf numFmtId="0" fontId="15" fillId="0" borderId="46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15" fillId="0" borderId="51" xfId="4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52" xfId="4" applyFont="1" applyBorder="1" applyAlignment="1">
      <alignment horizontal="center" vertical="center"/>
    </xf>
    <xf numFmtId="178" fontId="15" fillId="0" borderId="17" xfId="4" applyNumberFormat="1" applyFont="1" applyBorder="1" applyAlignment="1">
      <alignment horizontal="right" vertical="center"/>
    </xf>
    <xf numFmtId="178" fontId="15" fillId="0" borderId="45" xfId="4" applyNumberFormat="1" applyFont="1" applyBorder="1" applyAlignment="1">
      <alignment horizontal="right" vertical="center"/>
    </xf>
    <xf numFmtId="178" fontId="15" fillId="0" borderId="18" xfId="4" applyNumberFormat="1" applyFont="1" applyBorder="1" applyAlignment="1">
      <alignment horizontal="right" vertical="center"/>
    </xf>
    <xf numFmtId="178" fontId="15" fillId="0" borderId="23" xfId="4" applyNumberFormat="1" applyFont="1" applyBorder="1" applyAlignment="1">
      <alignment horizontal="right" vertical="center"/>
    </xf>
    <xf numFmtId="0" fontId="15" fillId="0" borderId="41" xfId="4" applyFont="1" applyBorder="1" applyAlignment="1">
      <alignment horizontal="center" vertical="center"/>
    </xf>
    <xf numFmtId="0" fontId="15" fillId="0" borderId="4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178" fontId="15" fillId="0" borderId="9" xfId="4" applyNumberFormat="1" applyFont="1" applyBorder="1" applyAlignment="1" applyProtection="1">
      <alignment horizontal="right" vertical="center"/>
      <protection locked="0"/>
    </xf>
    <xf numFmtId="178" fontId="15" fillId="0" borderId="17" xfId="4" applyNumberFormat="1" applyFont="1" applyBorder="1" applyAlignment="1" applyProtection="1">
      <alignment horizontal="right" vertical="center"/>
      <protection locked="0"/>
    </xf>
    <xf numFmtId="178" fontId="15" fillId="0" borderId="45" xfId="4" applyNumberFormat="1" applyFont="1" applyBorder="1" applyAlignment="1" applyProtection="1">
      <alignment horizontal="right" vertical="center"/>
      <protection locked="0"/>
    </xf>
    <xf numFmtId="177" fontId="15" fillId="0" borderId="10" xfId="4" applyNumberFormat="1" applyFont="1" applyBorder="1" applyAlignment="1" applyProtection="1">
      <alignment horizontal="right" vertical="center"/>
      <protection locked="0"/>
    </xf>
    <xf numFmtId="177" fontId="15" fillId="0" borderId="17" xfId="4" applyNumberFormat="1" applyFont="1" applyBorder="1" applyAlignment="1" applyProtection="1">
      <alignment horizontal="right" vertical="center"/>
      <protection locked="0"/>
    </xf>
    <xf numFmtId="177" fontId="15" fillId="0" borderId="45" xfId="4" applyNumberFormat="1" applyFont="1" applyBorder="1" applyAlignment="1" applyProtection="1">
      <alignment horizontal="right" vertical="center"/>
      <protection locked="0"/>
    </xf>
    <xf numFmtId="0" fontId="15" fillId="0" borderId="18" xfId="4" applyFont="1" applyBorder="1" applyAlignment="1" applyProtection="1">
      <alignment horizontal="center" vertical="center"/>
      <protection locked="0"/>
    </xf>
    <xf numFmtId="0" fontId="15" fillId="0" borderId="22" xfId="4" applyFont="1" applyBorder="1" applyAlignment="1" applyProtection="1">
      <alignment horizontal="center" vertical="center"/>
      <protection locked="0"/>
    </xf>
    <xf numFmtId="0" fontId="15" fillId="0" borderId="23" xfId="4" applyFont="1" applyBorder="1" applyAlignment="1" applyProtection="1">
      <alignment horizontal="center" vertical="center"/>
      <protection locked="0"/>
    </xf>
    <xf numFmtId="0" fontId="15" fillId="0" borderId="30" xfId="4" applyFont="1" applyBorder="1" applyAlignment="1" applyProtection="1">
      <alignment horizontal="center" vertical="center"/>
      <protection locked="0"/>
    </xf>
    <xf numFmtId="0" fontId="15" fillId="0" borderId="1" xfId="4" applyFont="1" applyBorder="1" applyAlignment="1">
      <alignment horizontal="center" vertical="center"/>
    </xf>
    <xf numFmtId="0" fontId="15" fillId="0" borderId="8" xfId="4" applyFont="1" applyBorder="1" applyAlignment="1">
      <alignment horizontal="center" vertical="center"/>
    </xf>
    <xf numFmtId="0" fontId="15" fillId="0" borderId="10" xfId="4" applyFont="1" applyBorder="1" applyAlignment="1" applyProtection="1">
      <alignment horizontal="center" vertical="center"/>
      <protection locked="0"/>
    </xf>
    <xf numFmtId="0" fontId="15" fillId="0" borderId="29" xfId="4" applyFont="1" applyBorder="1" applyAlignment="1" applyProtection="1">
      <alignment horizontal="center" vertical="center"/>
      <protection locked="0"/>
    </xf>
    <xf numFmtId="0" fontId="15" fillId="0" borderId="20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4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5" fillId="0" borderId="9" xfId="4" applyFont="1" applyBorder="1" applyAlignment="1" applyProtection="1">
      <alignment horizontal="center" vertical="center"/>
      <protection locked="0"/>
    </xf>
    <xf numFmtId="0" fontId="15" fillId="0" borderId="28" xfId="4" applyFont="1" applyBorder="1" applyAlignment="1" applyProtection="1">
      <alignment horizontal="center" vertical="center"/>
      <protection locked="0"/>
    </xf>
    <xf numFmtId="0" fontId="24" fillId="0" borderId="0" xfId="4" applyFont="1" applyAlignment="1">
      <alignment horizontal="center" vertical="center"/>
    </xf>
  </cellXfs>
  <cellStyles count="5">
    <cellStyle name="ハイパーリンク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35B7397C-D7C7-4248-A126-6C2B07569806}"/>
  </cellStyles>
  <dxfs count="15"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0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5" style="1" customWidth="1"/>
    <col min="2" max="5" width="9" style="1"/>
    <col min="6" max="6" width="10.5" style="1" bestFit="1" customWidth="1"/>
    <col min="7" max="7" width="15" style="1" bestFit="1" customWidth="1"/>
    <col min="8" max="9" width="9" style="1"/>
    <col min="10" max="10" width="15" style="1" bestFit="1" customWidth="1"/>
    <col min="11" max="11" width="2.5" style="1" customWidth="1"/>
    <col min="12" max="12" width="9" style="1"/>
    <col min="13" max="13" width="14.75" style="1" customWidth="1"/>
    <col min="14" max="17" width="9" style="1"/>
    <col min="18" max="18" width="9" style="2"/>
    <col min="19" max="16384" width="9" style="1"/>
  </cols>
  <sheetData>
    <row r="1" spans="1:16" x14ac:dyDescent="0.15">
      <c r="A1" s="10" t="s">
        <v>147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6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6" ht="14.25" x14ac:dyDescent="0.15">
      <c r="A3" s="125" t="s">
        <v>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6" ht="19.5" customHeight="1" x14ac:dyDescent="0.15">
      <c r="A4" s="4"/>
      <c r="B4" s="4"/>
      <c r="C4" s="4"/>
      <c r="D4" s="4"/>
      <c r="E4" s="4"/>
      <c r="F4" s="4"/>
      <c r="G4" s="4"/>
      <c r="H4" s="4"/>
      <c r="I4" s="4"/>
      <c r="J4" s="21" t="s">
        <v>65</v>
      </c>
      <c r="K4" s="4"/>
    </row>
    <row r="5" spans="1:16" ht="19.5" customHeight="1" thickBot="1" x14ac:dyDescent="0.2">
      <c r="A5" s="4"/>
      <c r="B5" s="126" t="s">
        <v>1</v>
      </c>
      <c r="C5" s="126"/>
      <c r="D5" s="126"/>
      <c r="E5" s="126"/>
      <c r="F5" s="126"/>
      <c r="G5" s="126"/>
      <c r="H5" s="126"/>
      <c r="I5" s="126"/>
      <c r="J5" s="126"/>
      <c r="K5" s="4"/>
    </row>
    <row r="6" spans="1:16" ht="19.5" customHeight="1" thickBot="1" x14ac:dyDescent="0.2">
      <c r="A6" s="3"/>
      <c r="B6" s="112"/>
      <c r="C6" s="113"/>
      <c r="D6" s="113"/>
      <c r="E6" s="97" t="s">
        <v>10</v>
      </c>
      <c r="F6" s="97"/>
      <c r="G6" s="97"/>
      <c r="H6" s="97" t="s">
        <v>8</v>
      </c>
      <c r="I6" s="97"/>
      <c r="J6" s="98"/>
      <c r="K6" s="3"/>
      <c r="M6" s="119" t="s">
        <v>77</v>
      </c>
      <c r="N6" s="120"/>
      <c r="O6" s="120"/>
      <c r="P6" s="121"/>
    </row>
    <row r="7" spans="1:16" ht="19.5" customHeight="1" thickTop="1" thickBot="1" x14ac:dyDescent="0.2">
      <c r="A7" s="3"/>
      <c r="B7" s="88" t="s">
        <v>4</v>
      </c>
      <c r="C7" s="89"/>
      <c r="D7" s="89"/>
      <c r="E7" s="127"/>
      <c r="F7" s="127"/>
      <c r="G7" s="127"/>
      <c r="H7" s="127"/>
      <c r="I7" s="127"/>
      <c r="J7" s="128"/>
      <c r="K7" s="3"/>
      <c r="M7" s="122"/>
      <c r="N7" s="123"/>
      <c r="O7" s="123"/>
      <c r="P7" s="124"/>
    </row>
    <row r="8" spans="1:16" ht="19.5" customHeight="1" x14ac:dyDescent="0.15">
      <c r="A8" s="3"/>
      <c r="B8" s="82" t="s">
        <v>15</v>
      </c>
      <c r="C8" s="83"/>
      <c r="D8" s="83"/>
      <c r="E8" s="114"/>
      <c r="F8" s="114"/>
      <c r="G8" s="114"/>
      <c r="H8" s="114"/>
      <c r="I8" s="114"/>
      <c r="J8" s="115"/>
      <c r="K8" s="3"/>
      <c r="M8" s="38" t="s">
        <v>46</v>
      </c>
      <c r="N8" s="29"/>
      <c r="O8" s="29"/>
      <c r="P8" s="39"/>
    </row>
    <row r="9" spans="1:16" ht="19.5" customHeight="1" x14ac:dyDescent="0.15">
      <c r="A9" s="3"/>
      <c r="B9" s="82" t="s">
        <v>35</v>
      </c>
      <c r="C9" s="83"/>
      <c r="D9" s="83"/>
      <c r="E9" s="116"/>
      <c r="F9" s="117"/>
      <c r="G9" s="118"/>
      <c r="H9" s="114"/>
      <c r="I9" s="114"/>
      <c r="J9" s="115"/>
      <c r="K9" s="3"/>
      <c r="M9" s="40" t="s">
        <v>20</v>
      </c>
      <c r="N9" s="29"/>
      <c r="O9" s="29"/>
      <c r="P9" s="39"/>
    </row>
    <row r="10" spans="1:16" ht="19.5" customHeight="1" thickBot="1" x14ac:dyDescent="0.2">
      <c r="A10" s="3"/>
      <c r="B10" s="78" t="s">
        <v>71</v>
      </c>
      <c r="C10" s="79"/>
      <c r="D10" s="79"/>
      <c r="E10" s="108"/>
      <c r="F10" s="109"/>
      <c r="G10" s="110"/>
      <c r="H10" s="108"/>
      <c r="I10" s="109"/>
      <c r="J10" s="111"/>
      <c r="K10" s="3"/>
      <c r="M10" s="40" t="s">
        <v>75</v>
      </c>
      <c r="N10" s="29"/>
      <c r="O10" s="29"/>
      <c r="P10" s="39"/>
    </row>
    <row r="11" spans="1:16" ht="19.5" customHeight="1" x14ac:dyDescent="0.15">
      <c r="A11" s="3"/>
      <c r="B11" s="6"/>
      <c r="C11" s="6"/>
      <c r="D11" s="6"/>
      <c r="E11" s="6"/>
      <c r="F11" s="6"/>
      <c r="G11" s="6"/>
      <c r="H11" s="6"/>
      <c r="I11" s="6"/>
      <c r="J11" s="6"/>
      <c r="K11" s="3"/>
      <c r="M11" s="40" t="s">
        <v>45</v>
      </c>
      <c r="N11" s="29"/>
      <c r="O11" s="29"/>
      <c r="P11" s="39"/>
    </row>
    <row r="12" spans="1:16" ht="19.5" customHeight="1" thickBot="1" x14ac:dyDescent="0.2">
      <c r="A12" s="3"/>
      <c r="B12" s="95" t="s">
        <v>23</v>
      </c>
      <c r="C12" s="95"/>
      <c r="D12" s="95"/>
      <c r="E12" s="95"/>
      <c r="F12" s="95"/>
      <c r="G12" s="95"/>
      <c r="H12" s="95"/>
      <c r="I12" s="95"/>
      <c r="J12" s="95"/>
      <c r="K12" s="3"/>
      <c r="M12" s="40" t="s">
        <v>41</v>
      </c>
      <c r="N12" s="29"/>
      <c r="O12" s="29"/>
      <c r="P12" s="39"/>
    </row>
    <row r="13" spans="1:16" ht="19.5" customHeight="1" thickBot="1" x14ac:dyDescent="0.2">
      <c r="A13" s="3"/>
      <c r="B13" s="112" t="s">
        <v>36</v>
      </c>
      <c r="C13" s="113"/>
      <c r="D13" s="113"/>
      <c r="E13" s="97" t="s">
        <v>10</v>
      </c>
      <c r="F13" s="97"/>
      <c r="G13" s="97"/>
      <c r="H13" s="97" t="s">
        <v>8</v>
      </c>
      <c r="I13" s="97"/>
      <c r="J13" s="98"/>
      <c r="K13" s="3"/>
      <c r="M13" s="40" t="s">
        <v>39</v>
      </c>
      <c r="N13" s="29"/>
      <c r="O13" s="29"/>
      <c r="P13" s="39"/>
    </row>
    <row r="14" spans="1:16" ht="19.5" customHeight="1" thickTop="1" x14ac:dyDescent="0.15">
      <c r="A14" s="3"/>
      <c r="B14" s="88" t="s">
        <v>14</v>
      </c>
      <c r="C14" s="89"/>
      <c r="D14" s="104"/>
      <c r="E14" s="105"/>
      <c r="F14" s="105"/>
      <c r="G14" s="12" t="s">
        <v>3</v>
      </c>
      <c r="H14" s="105"/>
      <c r="I14" s="105"/>
      <c r="J14" s="22" t="s">
        <v>3</v>
      </c>
      <c r="K14" s="3"/>
      <c r="M14" s="40" t="s">
        <v>76</v>
      </c>
      <c r="N14" s="29"/>
      <c r="O14" s="29"/>
      <c r="P14" s="39"/>
    </row>
    <row r="15" spans="1:16" ht="19.5" customHeight="1" x14ac:dyDescent="0.15">
      <c r="A15" s="3"/>
      <c r="B15" s="82" t="s">
        <v>40</v>
      </c>
      <c r="C15" s="83"/>
      <c r="D15" s="106"/>
      <c r="E15" s="107"/>
      <c r="F15" s="107"/>
      <c r="G15" s="13" t="s">
        <v>16</v>
      </c>
      <c r="H15" s="107"/>
      <c r="I15" s="107"/>
      <c r="J15" s="23" t="s">
        <v>16</v>
      </c>
      <c r="K15" s="3"/>
      <c r="M15" s="40" t="s">
        <v>43</v>
      </c>
      <c r="N15" s="29"/>
      <c r="O15" s="29"/>
      <c r="P15" s="39"/>
    </row>
    <row r="16" spans="1:16" ht="19.5" customHeight="1" thickBot="1" x14ac:dyDescent="0.2">
      <c r="A16" s="3"/>
      <c r="B16" s="78" t="s">
        <v>12</v>
      </c>
      <c r="C16" s="79"/>
      <c r="D16" s="101"/>
      <c r="E16" s="102">
        <f>E14*E15*12</f>
        <v>0</v>
      </c>
      <c r="F16" s="102"/>
      <c r="G16" s="14" t="s">
        <v>5</v>
      </c>
      <c r="H16" s="102">
        <f>H14*H15*12</f>
        <v>0</v>
      </c>
      <c r="I16" s="102"/>
      <c r="J16" s="24" t="s">
        <v>5</v>
      </c>
      <c r="K16" s="3"/>
      <c r="M16" s="40" t="s">
        <v>47</v>
      </c>
      <c r="N16" s="29"/>
      <c r="O16" s="29"/>
      <c r="P16" s="39"/>
    </row>
    <row r="17" spans="1:20" ht="19.5" customHeight="1" thickBot="1" x14ac:dyDescent="0.2">
      <c r="A17" s="3"/>
      <c r="B17" s="6"/>
      <c r="C17" s="6"/>
      <c r="D17" s="6"/>
      <c r="E17" s="15"/>
      <c r="F17" s="15"/>
      <c r="G17" s="6"/>
      <c r="H17" s="15"/>
      <c r="I17" s="15"/>
      <c r="J17" s="6"/>
      <c r="K17" s="3"/>
      <c r="M17" s="41"/>
      <c r="N17" s="42"/>
      <c r="O17" s="42"/>
      <c r="P17" s="43"/>
    </row>
    <row r="18" spans="1:20" ht="19.5" customHeight="1" thickBot="1" x14ac:dyDescent="0.2">
      <c r="A18" s="3"/>
      <c r="B18" s="95" t="s">
        <v>74</v>
      </c>
      <c r="C18" s="103"/>
      <c r="D18" s="103"/>
      <c r="E18" s="103"/>
      <c r="F18" s="103"/>
      <c r="G18" s="103"/>
      <c r="H18" s="103"/>
      <c r="I18" s="103"/>
      <c r="J18" s="103"/>
      <c r="K18" s="3"/>
      <c r="M18" s="29"/>
      <c r="N18" s="3"/>
      <c r="O18" s="3"/>
    </row>
    <row r="19" spans="1:20" ht="19.5" customHeight="1" x14ac:dyDescent="0.15">
      <c r="A19" s="3"/>
      <c r="B19" s="96" t="s">
        <v>29</v>
      </c>
      <c r="C19" s="97"/>
      <c r="D19" s="97"/>
      <c r="E19" s="97" t="s">
        <v>10</v>
      </c>
      <c r="F19" s="97"/>
      <c r="G19" s="97"/>
      <c r="H19" s="97" t="s">
        <v>8</v>
      </c>
      <c r="I19" s="97"/>
      <c r="J19" s="98"/>
      <c r="K19" s="3"/>
      <c r="M19" s="29"/>
      <c r="N19" s="3"/>
      <c r="O19" s="3"/>
    </row>
    <row r="20" spans="1:20" ht="19.5" customHeight="1" x14ac:dyDescent="0.15">
      <c r="A20" s="3"/>
      <c r="B20" s="82" t="s">
        <v>0</v>
      </c>
      <c r="C20" s="83"/>
      <c r="D20" s="83"/>
      <c r="E20" s="100"/>
      <c r="F20" s="100"/>
      <c r="G20" s="13" t="s">
        <v>30</v>
      </c>
      <c r="H20" s="100"/>
      <c r="I20" s="100"/>
      <c r="J20" s="22" t="s">
        <v>30</v>
      </c>
      <c r="K20" s="3"/>
      <c r="M20" s="29"/>
      <c r="N20" s="3"/>
      <c r="O20" s="3"/>
    </row>
    <row r="21" spans="1:20" ht="19.5" customHeight="1" x14ac:dyDescent="0.15">
      <c r="A21" s="3"/>
      <c r="B21" s="82" t="s">
        <v>18</v>
      </c>
      <c r="C21" s="83"/>
      <c r="D21" s="83"/>
      <c r="E21" s="99"/>
      <c r="F21" s="99"/>
      <c r="G21" s="13" t="s">
        <v>31</v>
      </c>
      <c r="H21" s="99"/>
      <c r="I21" s="99"/>
      <c r="J21" s="23" t="s">
        <v>31</v>
      </c>
      <c r="K21" s="3"/>
      <c r="M21" s="3"/>
      <c r="N21" s="3"/>
      <c r="O21" s="3"/>
    </row>
    <row r="22" spans="1:20" ht="19.5" customHeight="1" x14ac:dyDescent="0.15">
      <c r="A22" s="3"/>
      <c r="B22" s="82" t="s">
        <v>50</v>
      </c>
      <c r="C22" s="83"/>
      <c r="D22" s="83"/>
      <c r="E22" s="99"/>
      <c r="F22" s="99"/>
      <c r="G22" s="13" t="s">
        <v>31</v>
      </c>
      <c r="H22" s="99"/>
      <c r="I22" s="99"/>
      <c r="J22" s="23" t="s">
        <v>31</v>
      </c>
      <c r="K22" s="3"/>
      <c r="M22" s="3"/>
      <c r="N22" s="3"/>
      <c r="O22" s="3"/>
    </row>
    <row r="23" spans="1:20" ht="19.5" customHeight="1" x14ac:dyDescent="0.15">
      <c r="A23" s="3"/>
      <c r="B23" s="82" t="s">
        <v>13</v>
      </c>
      <c r="C23" s="83"/>
      <c r="D23" s="83"/>
      <c r="E23" s="99"/>
      <c r="F23" s="99"/>
      <c r="G23" s="13" t="s">
        <v>31</v>
      </c>
      <c r="H23" s="99"/>
      <c r="I23" s="99"/>
      <c r="J23" s="23" t="s">
        <v>31</v>
      </c>
      <c r="K23" s="3"/>
      <c r="M23" s="3"/>
      <c r="N23" s="3"/>
      <c r="O23" s="3"/>
    </row>
    <row r="24" spans="1:20" ht="19.5" customHeight="1" x14ac:dyDescent="0.15">
      <c r="A24" s="3"/>
      <c r="B24" s="82" t="s">
        <v>19</v>
      </c>
      <c r="C24" s="83"/>
      <c r="D24" s="83"/>
      <c r="E24" s="99"/>
      <c r="F24" s="99"/>
      <c r="G24" s="13" t="s">
        <v>31</v>
      </c>
      <c r="H24" s="99"/>
      <c r="I24" s="99"/>
      <c r="J24" s="23" t="s">
        <v>31</v>
      </c>
      <c r="K24" s="3"/>
      <c r="M24" s="3"/>
      <c r="N24" s="3"/>
      <c r="O24" s="3"/>
    </row>
    <row r="25" spans="1:20" ht="19.5" customHeight="1" x14ac:dyDescent="0.15">
      <c r="A25" s="3"/>
      <c r="B25" s="82" t="s">
        <v>21</v>
      </c>
      <c r="C25" s="83"/>
      <c r="D25" s="83"/>
      <c r="E25" s="99"/>
      <c r="F25" s="99"/>
      <c r="G25" s="13" t="s">
        <v>31</v>
      </c>
      <c r="H25" s="99"/>
      <c r="I25" s="99"/>
      <c r="J25" s="23" t="s">
        <v>31</v>
      </c>
      <c r="K25" s="3"/>
      <c r="M25" s="3"/>
      <c r="N25" s="3"/>
      <c r="O25" s="3"/>
    </row>
    <row r="26" spans="1:20" ht="19.5" customHeight="1" x14ac:dyDescent="0.15">
      <c r="A26" s="3"/>
      <c r="B26" s="7" t="s">
        <v>22</v>
      </c>
      <c r="C26" s="92"/>
      <c r="D26" s="93"/>
      <c r="E26" s="94"/>
      <c r="F26" s="94"/>
      <c r="G26" s="14" t="str">
        <f>IF($C$26=0,"",VLOOKUP($C$26,$P$30:$Q$49,2,0))</f>
        <v/>
      </c>
      <c r="H26" s="94"/>
      <c r="I26" s="94"/>
      <c r="J26" s="24" t="str">
        <f>IF($C$26=0,"",VLOOKUP($C$26,$P$30:$Q$49,2,0))</f>
        <v/>
      </c>
      <c r="K26" s="3"/>
      <c r="M26" s="3"/>
      <c r="N26" s="3"/>
      <c r="O26" s="3"/>
    </row>
    <row r="27" spans="1:20" ht="19.5" customHeight="1" x14ac:dyDescent="0.15">
      <c r="A27" s="3"/>
      <c r="B27" s="6"/>
      <c r="C27" s="6"/>
      <c r="D27" s="6"/>
      <c r="E27" s="6"/>
      <c r="F27" s="6"/>
      <c r="G27" s="6"/>
      <c r="H27" s="6"/>
      <c r="I27" s="6"/>
      <c r="J27" s="6"/>
      <c r="K27" s="3"/>
      <c r="M27" s="3"/>
      <c r="N27" s="3"/>
      <c r="O27" s="3"/>
    </row>
    <row r="28" spans="1:20" ht="19.5" customHeight="1" x14ac:dyDescent="0.15">
      <c r="A28" s="3"/>
      <c r="B28" s="95" t="s">
        <v>27</v>
      </c>
      <c r="C28" s="95"/>
      <c r="D28" s="95"/>
      <c r="E28" s="95"/>
      <c r="F28" s="95"/>
      <c r="G28" s="95"/>
      <c r="H28" s="95"/>
      <c r="I28" s="95"/>
      <c r="J28" s="95"/>
      <c r="K28" s="3"/>
      <c r="M28" s="3"/>
      <c r="N28" s="3"/>
      <c r="O28" s="3"/>
    </row>
    <row r="29" spans="1:20" ht="19.5" customHeight="1" x14ac:dyDescent="0.15">
      <c r="A29" s="3"/>
      <c r="B29" s="96"/>
      <c r="C29" s="97"/>
      <c r="D29" s="97"/>
      <c r="E29" s="97" t="s">
        <v>10</v>
      </c>
      <c r="F29" s="97"/>
      <c r="G29" s="97"/>
      <c r="H29" s="97" t="s">
        <v>8</v>
      </c>
      <c r="I29" s="97"/>
      <c r="J29" s="98"/>
      <c r="K29" s="3"/>
      <c r="L29" s="27"/>
      <c r="M29" s="30"/>
      <c r="N29" s="30"/>
      <c r="O29" s="30"/>
      <c r="P29" s="31"/>
      <c r="Q29" s="31"/>
      <c r="R29" s="32"/>
      <c r="S29" s="31"/>
      <c r="T29" s="31"/>
    </row>
    <row r="30" spans="1:20" ht="19.5" customHeight="1" x14ac:dyDescent="0.15">
      <c r="A30" s="3"/>
      <c r="B30" s="88" t="s">
        <v>24</v>
      </c>
      <c r="C30" s="89"/>
      <c r="D30" s="89"/>
      <c r="E30" s="90">
        <f>$E$10*E16*M30</f>
        <v>0</v>
      </c>
      <c r="F30" s="90"/>
      <c r="G30" s="18" t="s">
        <v>28</v>
      </c>
      <c r="H30" s="91">
        <f>$H$10*H16*M30</f>
        <v>0</v>
      </c>
      <c r="I30" s="91"/>
      <c r="J30" s="25" t="s">
        <v>28</v>
      </c>
      <c r="K30" s="3"/>
      <c r="L30" s="28" t="s">
        <v>2</v>
      </c>
      <c r="M30" s="30">
        <v>4.4900000000000002E-4</v>
      </c>
      <c r="N30" s="30" t="s">
        <v>38</v>
      </c>
      <c r="O30" s="31"/>
      <c r="P30" s="31" t="s">
        <v>56</v>
      </c>
      <c r="Q30" s="32" t="s">
        <v>53</v>
      </c>
      <c r="R30" s="31">
        <v>2.59</v>
      </c>
      <c r="S30" s="31">
        <f t="shared" ref="S30:S49" si="0">$E$10*$E$26*R30</f>
        <v>0</v>
      </c>
      <c r="T30" s="31">
        <f t="shared" ref="T30:T49" si="1">$H$10*$H$26*$R$30</f>
        <v>0</v>
      </c>
    </row>
    <row r="31" spans="1:20" ht="19.5" customHeight="1" x14ac:dyDescent="0.15">
      <c r="A31" s="3"/>
      <c r="B31" s="82" t="s">
        <v>0</v>
      </c>
      <c r="C31" s="83"/>
      <c r="D31" s="83"/>
      <c r="E31" s="84">
        <f t="shared" ref="E31:E36" si="2">$E$10*E20*M31</f>
        <v>0</v>
      </c>
      <c r="F31" s="84"/>
      <c r="G31" s="18" t="s">
        <v>28</v>
      </c>
      <c r="H31" s="85">
        <f>$H$10*H20*M31</f>
        <v>0</v>
      </c>
      <c r="I31" s="85"/>
      <c r="J31" s="25" t="s">
        <v>28</v>
      </c>
      <c r="K31" s="3"/>
      <c r="L31" s="28" t="s">
        <v>0</v>
      </c>
      <c r="M31" s="30">
        <v>2.29</v>
      </c>
      <c r="N31" s="30" t="s">
        <v>48</v>
      </c>
      <c r="O31" s="31"/>
      <c r="P31" s="31" t="s">
        <v>44</v>
      </c>
      <c r="Q31" s="32" t="s">
        <v>53</v>
      </c>
      <c r="R31" s="31">
        <v>2.33</v>
      </c>
      <c r="S31" s="31">
        <f t="shared" si="0"/>
        <v>0</v>
      </c>
      <c r="T31" s="31">
        <f t="shared" si="1"/>
        <v>0</v>
      </c>
    </row>
    <row r="32" spans="1:20" ht="19.5" customHeight="1" x14ac:dyDescent="0.15">
      <c r="A32" s="3"/>
      <c r="B32" s="82" t="s">
        <v>18</v>
      </c>
      <c r="C32" s="83"/>
      <c r="D32" s="83"/>
      <c r="E32" s="84">
        <f t="shared" si="2"/>
        <v>0</v>
      </c>
      <c r="F32" s="84"/>
      <c r="G32" s="18" t="s">
        <v>28</v>
      </c>
      <c r="H32" s="85">
        <f t="shared" ref="H32:H36" si="3">$H$10*H21*M32</f>
        <v>0</v>
      </c>
      <c r="I32" s="85"/>
      <c r="J32" s="25" t="s">
        <v>28</v>
      </c>
      <c r="K32" s="3"/>
      <c r="L32" s="28" t="s">
        <v>18</v>
      </c>
      <c r="M32" s="30">
        <v>2.5</v>
      </c>
      <c r="N32" s="30" t="s">
        <v>49</v>
      </c>
      <c r="O32" s="31"/>
      <c r="P32" s="31" t="s">
        <v>57</v>
      </c>
      <c r="Q32" s="32" t="s">
        <v>53</v>
      </c>
      <c r="R32" s="31">
        <v>2.64</v>
      </c>
      <c r="S32" s="31">
        <f t="shared" si="0"/>
        <v>0</v>
      </c>
      <c r="T32" s="31">
        <f t="shared" si="1"/>
        <v>0</v>
      </c>
    </row>
    <row r="33" spans="1:22" ht="19.5" customHeight="1" x14ac:dyDescent="0.15">
      <c r="A33" s="3"/>
      <c r="B33" s="82" t="s">
        <v>50</v>
      </c>
      <c r="C33" s="83"/>
      <c r="D33" s="83"/>
      <c r="E33" s="84">
        <f t="shared" si="2"/>
        <v>0</v>
      </c>
      <c r="F33" s="84"/>
      <c r="G33" s="18" t="s">
        <v>28</v>
      </c>
      <c r="H33" s="85">
        <f t="shared" si="3"/>
        <v>0</v>
      </c>
      <c r="I33" s="85"/>
      <c r="J33" s="25" t="s">
        <v>28</v>
      </c>
      <c r="K33" s="3"/>
      <c r="L33" s="28" t="s">
        <v>50</v>
      </c>
      <c r="M33" s="30">
        <v>2.29</v>
      </c>
      <c r="N33" s="30" t="s">
        <v>49</v>
      </c>
      <c r="O33" s="31"/>
      <c r="P33" s="31" t="s">
        <v>37</v>
      </c>
      <c r="Q33" s="32" t="s">
        <v>53</v>
      </c>
      <c r="R33" s="31">
        <v>3.18</v>
      </c>
      <c r="S33" s="31">
        <f t="shared" si="0"/>
        <v>0</v>
      </c>
      <c r="T33" s="31">
        <f t="shared" si="1"/>
        <v>0</v>
      </c>
    </row>
    <row r="34" spans="1:22" ht="19.5" customHeight="1" x14ac:dyDescent="0.15">
      <c r="A34" s="3"/>
      <c r="B34" s="82" t="s">
        <v>13</v>
      </c>
      <c r="C34" s="83"/>
      <c r="D34" s="83"/>
      <c r="E34" s="84">
        <f t="shared" si="2"/>
        <v>0</v>
      </c>
      <c r="F34" s="84"/>
      <c r="G34" s="18" t="s">
        <v>28</v>
      </c>
      <c r="H34" s="85">
        <f t="shared" si="3"/>
        <v>0</v>
      </c>
      <c r="I34" s="85"/>
      <c r="J34" s="25" t="s">
        <v>28</v>
      </c>
      <c r="K34" s="3"/>
      <c r="L34" s="28" t="s">
        <v>13</v>
      </c>
      <c r="M34" s="30">
        <v>2.62</v>
      </c>
      <c r="N34" s="30" t="s">
        <v>49</v>
      </c>
      <c r="O34" s="31"/>
      <c r="P34" s="31" t="s">
        <v>25</v>
      </c>
      <c r="Q34" s="32" t="s">
        <v>53</v>
      </c>
      <c r="R34" s="31">
        <v>3.06</v>
      </c>
      <c r="S34" s="31">
        <f t="shared" si="0"/>
        <v>0</v>
      </c>
      <c r="T34" s="31">
        <f t="shared" si="1"/>
        <v>0</v>
      </c>
    </row>
    <row r="35" spans="1:22" ht="19.5" customHeight="1" x14ac:dyDescent="0.15">
      <c r="A35" s="3"/>
      <c r="B35" s="82" t="s">
        <v>19</v>
      </c>
      <c r="C35" s="83"/>
      <c r="D35" s="83"/>
      <c r="E35" s="84">
        <f t="shared" si="2"/>
        <v>0</v>
      </c>
      <c r="F35" s="84"/>
      <c r="G35" s="18" t="s">
        <v>28</v>
      </c>
      <c r="H35" s="85">
        <f t="shared" si="3"/>
        <v>0</v>
      </c>
      <c r="I35" s="85"/>
      <c r="J35" s="25" t="s">
        <v>28</v>
      </c>
      <c r="K35" s="3"/>
      <c r="L35" s="28" t="s">
        <v>52</v>
      </c>
      <c r="M35" s="30">
        <v>2.75</v>
      </c>
      <c r="N35" s="30" t="s">
        <v>49</v>
      </c>
      <c r="O35" s="31"/>
      <c r="P35" s="31" t="s">
        <v>6</v>
      </c>
      <c r="Q35" s="32" t="s">
        <v>53</v>
      </c>
      <c r="R35" s="31">
        <v>2.86</v>
      </c>
      <c r="S35" s="31">
        <f t="shared" si="0"/>
        <v>0</v>
      </c>
      <c r="T35" s="31">
        <f t="shared" si="1"/>
        <v>0</v>
      </c>
    </row>
    <row r="36" spans="1:22" ht="19.5" customHeight="1" x14ac:dyDescent="0.15">
      <c r="A36" s="3"/>
      <c r="B36" s="82" t="s">
        <v>21</v>
      </c>
      <c r="C36" s="83"/>
      <c r="D36" s="83"/>
      <c r="E36" s="84">
        <f t="shared" si="2"/>
        <v>0</v>
      </c>
      <c r="F36" s="84"/>
      <c r="G36" s="18" t="s">
        <v>28</v>
      </c>
      <c r="H36" s="85">
        <f t="shared" si="3"/>
        <v>0</v>
      </c>
      <c r="I36" s="85"/>
      <c r="J36" s="25" t="s">
        <v>28</v>
      </c>
      <c r="K36" s="3"/>
      <c r="L36" s="28" t="s">
        <v>54</v>
      </c>
      <c r="M36" s="30">
        <v>3.1</v>
      </c>
      <c r="N36" s="30" t="s">
        <v>49</v>
      </c>
      <c r="O36" s="31"/>
      <c r="P36" s="31" t="s">
        <v>58</v>
      </c>
      <c r="Q36" s="32" t="s">
        <v>53</v>
      </c>
      <c r="R36" s="31">
        <v>2.99</v>
      </c>
      <c r="S36" s="31">
        <f t="shared" si="0"/>
        <v>0</v>
      </c>
      <c r="T36" s="31">
        <f t="shared" si="1"/>
        <v>0</v>
      </c>
    </row>
    <row r="37" spans="1:22" ht="19.5" customHeight="1" x14ac:dyDescent="0.15">
      <c r="A37" s="3"/>
      <c r="B37" s="8" t="s">
        <v>22</v>
      </c>
      <c r="C37" s="86">
        <f>C26</f>
        <v>0</v>
      </c>
      <c r="D37" s="87"/>
      <c r="E37" s="85" t="str">
        <f>IF($C$37=0,"",VLOOKUP($C$37,$P$30:$T$49,4,0))</f>
        <v/>
      </c>
      <c r="F37" s="85"/>
      <c r="G37" s="18" t="s">
        <v>28</v>
      </c>
      <c r="H37" s="85" t="str">
        <f>IF($C$37=0,"",VLOOKUP($C$37,$P$30:$T$49,5,0))</f>
        <v/>
      </c>
      <c r="I37" s="85"/>
      <c r="J37" s="25" t="s">
        <v>28</v>
      </c>
      <c r="K37" s="3"/>
      <c r="L37" s="27"/>
      <c r="M37" s="31"/>
      <c r="N37" s="31"/>
      <c r="O37" s="31"/>
      <c r="P37" s="31" t="s">
        <v>11</v>
      </c>
      <c r="Q37" s="32" t="s">
        <v>53</v>
      </c>
      <c r="R37" s="31">
        <v>2.99</v>
      </c>
      <c r="S37" s="31">
        <f t="shared" si="0"/>
        <v>0</v>
      </c>
      <c r="T37" s="31">
        <f t="shared" si="1"/>
        <v>0</v>
      </c>
    </row>
    <row r="38" spans="1:22" ht="19.5" customHeight="1" x14ac:dyDescent="0.15">
      <c r="A38" s="3"/>
      <c r="B38" s="78" t="s">
        <v>26</v>
      </c>
      <c r="C38" s="79"/>
      <c r="D38" s="79"/>
      <c r="E38" s="16" t="s">
        <v>66</v>
      </c>
      <c r="F38" s="33">
        <f>SUM(E30:F37)</f>
        <v>0</v>
      </c>
      <c r="G38" s="19" t="s">
        <v>28</v>
      </c>
      <c r="H38" s="16" t="s">
        <v>67</v>
      </c>
      <c r="I38" s="34">
        <f>SUM(H30:I37)</f>
        <v>0</v>
      </c>
      <c r="J38" s="26" t="s">
        <v>28</v>
      </c>
      <c r="K38" s="3"/>
      <c r="L38" s="27"/>
      <c r="M38" s="31"/>
      <c r="N38" s="31"/>
      <c r="O38" s="31"/>
      <c r="P38" s="31" t="s">
        <v>61</v>
      </c>
      <c r="Q38" s="32" t="s">
        <v>53</v>
      </c>
      <c r="R38" s="31">
        <v>2.79</v>
      </c>
      <c r="S38" s="31">
        <f t="shared" si="0"/>
        <v>0</v>
      </c>
      <c r="T38" s="31">
        <f t="shared" si="1"/>
        <v>0</v>
      </c>
    </row>
    <row r="39" spans="1:22" ht="19.5" customHeight="1" x14ac:dyDescent="0.15">
      <c r="A39" s="3"/>
      <c r="B39" s="9"/>
      <c r="C39" s="9"/>
      <c r="D39" s="9"/>
      <c r="E39" s="9"/>
      <c r="F39" s="3"/>
      <c r="G39" s="3"/>
      <c r="H39" s="3"/>
      <c r="I39" s="3"/>
      <c r="J39" s="3"/>
      <c r="K39" s="3"/>
      <c r="L39" s="27"/>
      <c r="M39" s="31"/>
      <c r="N39" s="31"/>
      <c r="O39" s="31"/>
      <c r="P39" s="31" t="s">
        <v>64</v>
      </c>
      <c r="Q39" s="32" t="s">
        <v>31</v>
      </c>
      <c r="R39" s="31">
        <v>2.34</v>
      </c>
      <c r="S39" s="31">
        <f t="shared" si="0"/>
        <v>0</v>
      </c>
      <c r="T39" s="31">
        <f t="shared" si="1"/>
        <v>0</v>
      </c>
    </row>
    <row r="40" spans="1:22" ht="19.5" customHeight="1" x14ac:dyDescent="0.15">
      <c r="A40" s="3"/>
      <c r="B40" s="10" t="s">
        <v>69</v>
      </c>
      <c r="C40" s="5"/>
      <c r="D40" s="5"/>
      <c r="E40" s="5"/>
      <c r="F40" s="5"/>
      <c r="G40" s="5" t="s">
        <v>68</v>
      </c>
      <c r="H40" s="5"/>
      <c r="I40" s="5"/>
      <c r="J40" s="5"/>
      <c r="K40" s="3"/>
      <c r="L40" s="27"/>
      <c r="M40" s="31"/>
      <c r="N40" s="31"/>
      <c r="O40" s="31"/>
      <c r="P40" s="31" t="s">
        <v>60</v>
      </c>
      <c r="Q40" s="32" t="s">
        <v>31</v>
      </c>
      <c r="R40" s="31">
        <v>2.67</v>
      </c>
      <c r="S40" s="31">
        <f t="shared" si="0"/>
        <v>0</v>
      </c>
      <c r="T40" s="31">
        <f t="shared" si="1"/>
        <v>0</v>
      </c>
    </row>
    <row r="41" spans="1:22" ht="19.5" customHeight="1" x14ac:dyDescent="0.15">
      <c r="A41" s="3"/>
      <c r="B41" s="3"/>
      <c r="C41" s="80">
        <f>F38-I38</f>
        <v>0</v>
      </c>
      <c r="D41" s="81"/>
      <c r="E41" s="17" t="s">
        <v>28</v>
      </c>
      <c r="F41" s="3"/>
      <c r="G41" s="20">
        <f>IFERROR(ROUND((1-(I38/F38))*100,1),0)</f>
        <v>0</v>
      </c>
      <c r="H41" s="3" t="s">
        <v>70</v>
      </c>
      <c r="I41" s="3"/>
      <c r="J41" s="3"/>
      <c r="K41" s="3"/>
      <c r="L41" s="27"/>
      <c r="M41" s="31"/>
      <c r="N41" s="31"/>
      <c r="O41" s="31"/>
      <c r="P41" s="31" t="s">
        <v>55</v>
      </c>
      <c r="Q41" s="32" t="s">
        <v>31</v>
      </c>
      <c r="R41" s="31">
        <v>2.27</v>
      </c>
      <c r="S41" s="31">
        <f t="shared" si="0"/>
        <v>0</v>
      </c>
      <c r="T41" s="31">
        <f t="shared" si="1"/>
        <v>0</v>
      </c>
    </row>
    <row r="42" spans="1:22" ht="19.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27"/>
      <c r="M42" s="31"/>
      <c r="N42" s="31"/>
      <c r="O42" s="31"/>
      <c r="P42" s="31" t="s">
        <v>17</v>
      </c>
      <c r="Q42" s="32" t="s">
        <v>31</v>
      </c>
      <c r="R42" s="31">
        <v>2.48</v>
      </c>
      <c r="S42" s="31">
        <f t="shared" si="0"/>
        <v>0</v>
      </c>
      <c r="T42" s="31">
        <f t="shared" si="1"/>
        <v>0</v>
      </c>
    </row>
    <row r="43" spans="1:22" ht="19.5" customHeight="1" x14ac:dyDescent="0.15">
      <c r="A43" s="3"/>
      <c r="B43" s="3" t="s">
        <v>32</v>
      </c>
      <c r="C43" s="3"/>
      <c r="D43" s="3"/>
      <c r="E43" s="3"/>
      <c r="F43" s="3"/>
      <c r="G43" s="3"/>
      <c r="H43" s="3"/>
      <c r="I43" s="3"/>
      <c r="J43" s="3"/>
      <c r="K43" s="3"/>
      <c r="L43" s="27"/>
      <c r="M43" s="31"/>
      <c r="N43" s="31"/>
      <c r="O43" s="31"/>
      <c r="P43" s="31" t="s">
        <v>62</v>
      </c>
      <c r="Q43" s="32" t="s">
        <v>30</v>
      </c>
      <c r="R43" s="31">
        <v>2.4300000000000002</v>
      </c>
      <c r="S43" s="31">
        <f t="shared" si="0"/>
        <v>0</v>
      </c>
      <c r="T43" s="31">
        <f t="shared" si="1"/>
        <v>0</v>
      </c>
    </row>
    <row r="44" spans="1:22" ht="19.5" customHeight="1" x14ac:dyDescent="0.15">
      <c r="A44" s="3"/>
      <c r="B44" s="3" t="s">
        <v>34</v>
      </c>
      <c r="C44" s="3"/>
      <c r="D44" s="3"/>
      <c r="E44" s="3"/>
      <c r="F44" s="3"/>
      <c r="G44" s="3"/>
      <c r="H44" s="3"/>
      <c r="I44" s="3"/>
      <c r="J44" s="3"/>
      <c r="K44" s="3"/>
      <c r="L44" s="27"/>
      <c r="M44" s="31"/>
      <c r="N44" s="31"/>
      <c r="O44" s="31"/>
      <c r="P44" s="31" t="s">
        <v>63</v>
      </c>
      <c r="Q44" s="32" t="s">
        <v>30</v>
      </c>
      <c r="R44" s="31">
        <v>1.96</v>
      </c>
      <c r="S44" s="31">
        <f t="shared" si="0"/>
        <v>0</v>
      </c>
      <c r="T44" s="31">
        <f t="shared" si="1"/>
        <v>0</v>
      </c>
    </row>
    <row r="45" spans="1:22" ht="19.5" customHeight="1" x14ac:dyDescent="0.15">
      <c r="A45" s="3"/>
      <c r="B45" s="3" t="s">
        <v>33</v>
      </c>
      <c r="C45" s="3"/>
      <c r="D45" s="3"/>
      <c r="E45" s="3"/>
      <c r="F45" s="3"/>
      <c r="G45" s="3"/>
      <c r="H45" s="3"/>
      <c r="I45" s="3"/>
      <c r="J45" s="3"/>
      <c r="K45" s="3"/>
      <c r="L45" s="27"/>
      <c r="M45" s="31"/>
      <c r="N45" s="31"/>
      <c r="O45" s="31"/>
      <c r="P45" s="31" t="s">
        <v>51</v>
      </c>
      <c r="Q45" s="32" t="s">
        <v>30</v>
      </c>
      <c r="R45" s="31">
        <v>0.73499999999999999</v>
      </c>
      <c r="S45" s="31">
        <f t="shared" si="0"/>
        <v>0</v>
      </c>
      <c r="T45" s="31">
        <f t="shared" si="1"/>
        <v>0</v>
      </c>
    </row>
    <row r="46" spans="1:22" s="35" customFormat="1" ht="19.5" customHeight="1" x14ac:dyDescent="0.15">
      <c r="B46" s="44" t="s">
        <v>78</v>
      </c>
      <c r="L46" s="36"/>
      <c r="M46" s="36"/>
      <c r="N46" s="36"/>
      <c r="O46" s="36"/>
      <c r="P46" s="36" t="s">
        <v>72</v>
      </c>
      <c r="Q46" s="37" t="s">
        <v>73</v>
      </c>
      <c r="R46" s="36">
        <v>0.313</v>
      </c>
      <c r="S46" s="36">
        <f t="shared" ref="S46" si="4">$E$11*$E$31*R46</f>
        <v>0</v>
      </c>
      <c r="T46" s="36">
        <f t="shared" ref="T46" si="5">$H$11*$H$31*$R$35</f>
        <v>0</v>
      </c>
      <c r="U46" s="31"/>
      <c r="V46" s="31"/>
    </row>
    <row r="47" spans="1:22" ht="19.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27"/>
      <c r="M47" s="31"/>
      <c r="N47" s="31"/>
      <c r="O47" s="31"/>
      <c r="P47" s="31" t="s">
        <v>42</v>
      </c>
      <c r="Q47" s="32" t="s">
        <v>30</v>
      </c>
      <c r="R47" s="31">
        <v>0.313</v>
      </c>
      <c r="S47" s="31">
        <f t="shared" si="0"/>
        <v>0</v>
      </c>
      <c r="T47" s="31">
        <f t="shared" si="1"/>
        <v>0</v>
      </c>
    </row>
    <row r="48" spans="1:22" ht="19.5" customHeight="1" x14ac:dyDescent="0.15">
      <c r="A48" s="3"/>
      <c r="C48" s="3"/>
      <c r="D48" s="3"/>
      <c r="E48" s="3"/>
      <c r="F48" s="3"/>
      <c r="G48" s="3"/>
      <c r="H48" s="3"/>
      <c r="I48" s="3"/>
      <c r="J48" s="3"/>
      <c r="K48" s="3"/>
      <c r="L48" s="27"/>
      <c r="M48" s="31"/>
      <c r="N48" s="31"/>
      <c r="O48" s="31"/>
      <c r="P48" s="31" t="s">
        <v>7</v>
      </c>
      <c r="Q48" s="32" t="s">
        <v>30</v>
      </c>
      <c r="R48" s="31">
        <v>1.1599999999999999</v>
      </c>
      <c r="S48" s="31">
        <f t="shared" si="0"/>
        <v>0</v>
      </c>
      <c r="T48" s="31">
        <f t="shared" si="1"/>
        <v>0</v>
      </c>
    </row>
    <row r="49" spans="1:20" ht="19.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27"/>
      <c r="M49" s="31"/>
      <c r="N49" s="31"/>
      <c r="O49" s="31"/>
      <c r="P49" s="31" t="s">
        <v>59</v>
      </c>
      <c r="Q49" s="32" t="s">
        <v>30</v>
      </c>
      <c r="R49" s="31">
        <v>2.29</v>
      </c>
      <c r="S49" s="31">
        <f t="shared" si="0"/>
        <v>0</v>
      </c>
      <c r="T49" s="31">
        <f t="shared" si="1"/>
        <v>0</v>
      </c>
    </row>
    <row r="50" spans="1:20" x14ac:dyDescent="0.15">
      <c r="B50" s="11"/>
      <c r="C50" s="11"/>
      <c r="D50" s="11"/>
      <c r="E50" s="11"/>
      <c r="F50" s="11"/>
      <c r="G50" s="11"/>
      <c r="H50" s="11"/>
      <c r="I50" s="11"/>
      <c r="J50" s="11"/>
    </row>
  </sheetData>
  <sheetProtection sheet="1" objects="1" scenarios="1"/>
  <mergeCells count="86">
    <mergeCell ref="M6:P7"/>
    <mergeCell ref="A3:K3"/>
    <mergeCell ref="B5:J5"/>
    <mergeCell ref="B6:D6"/>
    <mergeCell ref="E6:G6"/>
    <mergeCell ref="H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2:J12"/>
    <mergeCell ref="B13:D13"/>
    <mergeCell ref="E13:G13"/>
    <mergeCell ref="H13:J13"/>
    <mergeCell ref="B14:D14"/>
    <mergeCell ref="E14:F14"/>
    <mergeCell ref="H14:I14"/>
    <mergeCell ref="B15:D15"/>
    <mergeCell ref="E15:F15"/>
    <mergeCell ref="H15:I15"/>
    <mergeCell ref="B16:D16"/>
    <mergeCell ref="E16:F16"/>
    <mergeCell ref="H16:I16"/>
    <mergeCell ref="B18:J18"/>
    <mergeCell ref="B19:D19"/>
    <mergeCell ref="E19:G19"/>
    <mergeCell ref="H19:J19"/>
    <mergeCell ref="B20:D20"/>
    <mergeCell ref="E20:F20"/>
    <mergeCell ref="H20:I20"/>
    <mergeCell ref="B21:D21"/>
    <mergeCell ref="E21:F21"/>
    <mergeCell ref="H21:I21"/>
    <mergeCell ref="B22:D22"/>
    <mergeCell ref="E22:F22"/>
    <mergeCell ref="H22:I22"/>
    <mergeCell ref="B23:D23"/>
    <mergeCell ref="E23:F23"/>
    <mergeCell ref="H23:I23"/>
    <mergeCell ref="B24:D24"/>
    <mergeCell ref="E24:F24"/>
    <mergeCell ref="H24:I24"/>
    <mergeCell ref="B25:D25"/>
    <mergeCell ref="E25:F25"/>
    <mergeCell ref="H25:I25"/>
    <mergeCell ref="C26:D26"/>
    <mergeCell ref="E26:F26"/>
    <mergeCell ref="H26:I26"/>
    <mergeCell ref="B28:J28"/>
    <mergeCell ref="B29:D29"/>
    <mergeCell ref="E29:G29"/>
    <mergeCell ref="H29:J29"/>
    <mergeCell ref="B30:D30"/>
    <mergeCell ref="E30:F30"/>
    <mergeCell ref="H30:I30"/>
    <mergeCell ref="B31:D31"/>
    <mergeCell ref="E31:F31"/>
    <mergeCell ref="H31:I31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B35:D35"/>
    <mergeCell ref="E35:F35"/>
    <mergeCell ref="H35:I35"/>
    <mergeCell ref="B38:D38"/>
    <mergeCell ref="C41:D41"/>
    <mergeCell ref="B36:D36"/>
    <mergeCell ref="E36:F36"/>
    <mergeCell ref="H36:I36"/>
    <mergeCell ref="C37:D37"/>
    <mergeCell ref="E37:F37"/>
    <mergeCell ref="H37:I37"/>
  </mergeCells>
  <phoneticPr fontId="4"/>
  <conditionalFormatting sqref="E7:J8 H9:J9">
    <cfRule type="cellIs" dxfId="14" priority="11" operator="equal">
      <formula>""</formula>
    </cfRule>
  </conditionalFormatting>
  <conditionalFormatting sqref="E10">
    <cfRule type="cellIs" dxfId="13" priority="10" operator="equal">
      <formula>""</formula>
    </cfRule>
  </conditionalFormatting>
  <conditionalFormatting sqref="H10">
    <cfRule type="cellIs" dxfId="12" priority="9" operator="equal">
      <formula>""</formula>
    </cfRule>
  </conditionalFormatting>
  <conditionalFormatting sqref="E14:F15">
    <cfRule type="cellIs" dxfId="11" priority="8" operator="equal">
      <formula>""</formula>
    </cfRule>
  </conditionalFormatting>
  <conditionalFormatting sqref="H14:I15">
    <cfRule type="cellIs" dxfId="10" priority="7" operator="equal">
      <formula>""</formula>
    </cfRule>
  </conditionalFormatting>
  <conditionalFormatting sqref="E20:F25">
    <cfRule type="cellIs" dxfId="9" priority="6" operator="equal">
      <formula>""</formula>
    </cfRule>
  </conditionalFormatting>
  <conditionalFormatting sqref="H20:I25">
    <cfRule type="cellIs" dxfId="8" priority="4" operator="equal">
      <formula>""</formula>
    </cfRule>
  </conditionalFormatting>
  <conditionalFormatting sqref="C26:F26 H26">
    <cfRule type="cellIs" dxfId="7" priority="3" operator="equal">
      <formula>""</formula>
    </cfRule>
  </conditionalFormatting>
  <conditionalFormatting sqref="E7:J8 E14:I15 E20:I26 C26:D26 G16 E10:J10 H9:J9">
    <cfRule type="cellIs" dxfId="6" priority="1" operator="between">
      <formula>0</formula>
      <formula>0</formula>
    </cfRule>
  </conditionalFormatting>
  <dataValidations count="3">
    <dataValidation type="list" allowBlank="1" showInputMessage="1" showErrorMessage="1" sqref="C26:D26" xr:uid="{00000000-0002-0000-0000-000000000000}">
      <formula1>$P$30:$P$49</formula1>
    </dataValidation>
    <dataValidation showInputMessage="1" showErrorMessage="1" sqref="E9:G9" xr:uid="{00000000-0002-0000-0000-000001000000}"/>
    <dataValidation type="list" showInputMessage="1" showErrorMessage="1" sqref="H9:J9" xr:uid="{00000000-0002-0000-0000-000002000000}">
      <formula1>$M$8:$M$22</formula1>
    </dataValidation>
  </dataValidations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5C12-306C-4BFB-8F0B-58CCE6ACDE79}">
  <sheetPr>
    <pageSetUpPr fitToPage="1"/>
  </sheetPr>
  <dimension ref="A1:V52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5" style="46" customWidth="1"/>
    <col min="2" max="6" width="9" style="46"/>
    <col min="7" max="7" width="15" style="46" bestFit="1" customWidth="1"/>
    <col min="8" max="9" width="9" style="46"/>
    <col min="10" max="10" width="15" style="46" bestFit="1" customWidth="1"/>
    <col min="11" max="11" width="2.5" style="46" customWidth="1"/>
    <col min="12" max="17" width="9" style="45"/>
    <col min="18" max="18" width="9" style="47"/>
    <col min="19" max="22" width="9" style="45"/>
    <col min="23" max="16384" width="9" style="46"/>
  </cols>
  <sheetData>
    <row r="1" spans="1:20" x14ac:dyDescent="0.15">
      <c r="A1" s="76" t="s">
        <v>148</v>
      </c>
      <c r="B1" s="45"/>
    </row>
    <row r="3" spans="1:20" ht="14.25" x14ac:dyDescent="0.15">
      <c r="A3" s="186" t="s">
        <v>146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20" ht="14.25" x14ac:dyDescent="0.15">
      <c r="A4" s="48"/>
      <c r="B4" s="48"/>
      <c r="C4" s="48"/>
      <c r="D4" s="48"/>
      <c r="E4" s="48"/>
      <c r="F4" s="48"/>
      <c r="G4" s="48"/>
      <c r="H4" s="48"/>
      <c r="I4" s="49"/>
      <c r="J4" s="77" t="s">
        <v>65</v>
      </c>
      <c r="K4" s="48"/>
    </row>
    <row r="5" spans="1:20" ht="19.5" customHeight="1" thickBot="1" x14ac:dyDescent="0.2">
      <c r="A5" s="49"/>
      <c r="B5" s="139" t="s">
        <v>79</v>
      </c>
      <c r="C5" s="139"/>
      <c r="D5" s="139"/>
      <c r="E5" s="139"/>
      <c r="F5" s="139"/>
      <c r="G5" s="139"/>
      <c r="H5" s="139"/>
      <c r="I5" s="139"/>
      <c r="J5" s="139"/>
      <c r="K5" s="49"/>
    </row>
    <row r="6" spans="1:20" ht="19.5" customHeight="1" thickBot="1" x14ac:dyDescent="0.2">
      <c r="B6" s="176"/>
      <c r="C6" s="177"/>
      <c r="D6" s="177"/>
      <c r="E6" s="141" t="s">
        <v>80</v>
      </c>
      <c r="F6" s="141"/>
      <c r="G6" s="141"/>
      <c r="H6" s="141" t="s">
        <v>81</v>
      </c>
      <c r="I6" s="141"/>
      <c r="J6" s="142"/>
    </row>
    <row r="7" spans="1:20" ht="19.5" customHeight="1" thickTop="1" x14ac:dyDescent="0.15">
      <c r="B7" s="143" t="s">
        <v>82</v>
      </c>
      <c r="C7" s="144"/>
      <c r="D7" s="144"/>
      <c r="E7" s="184"/>
      <c r="F7" s="184"/>
      <c r="G7" s="184"/>
      <c r="H7" s="184"/>
      <c r="I7" s="184"/>
      <c r="J7" s="185"/>
      <c r="L7" s="50"/>
      <c r="M7" s="50" t="s">
        <v>83</v>
      </c>
      <c r="N7" s="50"/>
      <c r="O7" s="50"/>
      <c r="P7" s="50"/>
      <c r="Q7" s="50"/>
      <c r="R7" s="51"/>
      <c r="S7" s="50"/>
      <c r="T7" s="50"/>
    </row>
    <row r="8" spans="1:20" ht="19.5" customHeight="1" x14ac:dyDescent="0.15">
      <c r="B8" s="136" t="s">
        <v>84</v>
      </c>
      <c r="C8" s="137"/>
      <c r="D8" s="137"/>
      <c r="E8" s="178"/>
      <c r="F8" s="178"/>
      <c r="G8" s="178"/>
      <c r="H8" s="178"/>
      <c r="I8" s="178"/>
      <c r="J8" s="179"/>
      <c r="L8" s="50"/>
      <c r="M8" s="50" t="s">
        <v>85</v>
      </c>
      <c r="N8" s="50"/>
      <c r="O8" s="50"/>
      <c r="P8" s="50"/>
      <c r="Q8" s="50"/>
      <c r="R8" s="51"/>
      <c r="S8" s="50"/>
      <c r="T8" s="50"/>
    </row>
    <row r="9" spans="1:20" ht="19.5" customHeight="1" x14ac:dyDescent="0.15">
      <c r="B9" s="136" t="s">
        <v>86</v>
      </c>
      <c r="C9" s="137"/>
      <c r="D9" s="137"/>
      <c r="E9" s="180"/>
      <c r="F9" s="181"/>
      <c r="G9" s="182"/>
      <c r="H9" s="137" t="s">
        <v>87</v>
      </c>
      <c r="I9" s="137"/>
      <c r="J9" s="183"/>
      <c r="L9" s="50"/>
      <c r="M9" s="50" t="s">
        <v>88</v>
      </c>
      <c r="N9" s="50"/>
      <c r="O9" s="50"/>
      <c r="P9" s="50"/>
      <c r="Q9" s="50"/>
      <c r="R9" s="51"/>
      <c r="S9" s="50"/>
      <c r="T9" s="50"/>
    </row>
    <row r="10" spans="1:20" ht="19.5" customHeight="1" thickBot="1" x14ac:dyDescent="0.2">
      <c r="B10" s="132" t="s">
        <v>89</v>
      </c>
      <c r="C10" s="133"/>
      <c r="D10" s="133"/>
      <c r="E10" s="172"/>
      <c r="F10" s="173"/>
      <c r="G10" s="174"/>
      <c r="H10" s="172"/>
      <c r="I10" s="173"/>
      <c r="J10" s="175"/>
      <c r="L10" s="50"/>
      <c r="M10" s="50" t="s">
        <v>90</v>
      </c>
      <c r="N10" s="50"/>
      <c r="O10" s="50"/>
      <c r="P10" s="50"/>
      <c r="Q10" s="50"/>
      <c r="R10" s="51"/>
      <c r="S10" s="50"/>
      <c r="T10" s="50"/>
    </row>
    <row r="11" spans="1:20" ht="19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  <c r="L11" s="50"/>
      <c r="M11" s="50" t="s">
        <v>91</v>
      </c>
      <c r="N11" s="50"/>
      <c r="O11" s="50"/>
      <c r="P11" s="50"/>
      <c r="Q11" s="50"/>
      <c r="R11" s="51"/>
      <c r="S11" s="50"/>
      <c r="T11" s="50"/>
    </row>
    <row r="12" spans="1:20" ht="19.5" customHeight="1" thickBot="1" x14ac:dyDescent="0.2">
      <c r="B12" s="139" t="s">
        <v>92</v>
      </c>
      <c r="C12" s="139"/>
      <c r="D12" s="139"/>
      <c r="E12" s="139"/>
      <c r="F12" s="139"/>
      <c r="G12" s="139"/>
      <c r="H12" s="139"/>
      <c r="I12" s="139"/>
      <c r="J12" s="139"/>
      <c r="L12" s="50"/>
      <c r="M12" s="50" t="s">
        <v>93</v>
      </c>
      <c r="N12" s="50"/>
      <c r="O12" s="50"/>
      <c r="P12" s="50"/>
      <c r="Q12" s="50"/>
      <c r="R12" s="51"/>
      <c r="S12" s="50"/>
      <c r="T12" s="50"/>
    </row>
    <row r="13" spans="1:20" ht="19.5" customHeight="1" thickBot="1" x14ac:dyDescent="0.2">
      <c r="B13" s="176" t="s">
        <v>94</v>
      </c>
      <c r="C13" s="177"/>
      <c r="D13" s="177"/>
      <c r="E13" s="141" t="s">
        <v>80</v>
      </c>
      <c r="F13" s="141"/>
      <c r="G13" s="141"/>
      <c r="H13" s="141" t="s">
        <v>81</v>
      </c>
      <c r="I13" s="141"/>
      <c r="J13" s="142"/>
      <c r="L13" s="50"/>
      <c r="M13" s="50" t="s">
        <v>95</v>
      </c>
      <c r="N13" s="50"/>
      <c r="O13" s="50"/>
      <c r="P13" s="50"/>
      <c r="Q13" s="50"/>
      <c r="R13" s="51"/>
      <c r="S13" s="50"/>
      <c r="T13" s="50"/>
    </row>
    <row r="14" spans="1:20" ht="19.5" customHeight="1" thickTop="1" x14ac:dyDescent="0.15">
      <c r="B14" s="162" t="s">
        <v>96</v>
      </c>
      <c r="C14" s="163"/>
      <c r="D14" s="52" t="s">
        <v>97</v>
      </c>
      <c r="E14" s="166"/>
      <c r="F14" s="166"/>
      <c r="G14" s="53" t="s">
        <v>98</v>
      </c>
      <c r="H14" s="166"/>
      <c r="I14" s="166"/>
      <c r="J14" s="54" t="s">
        <v>98</v>
      </c>
      <c r="L14" s="50"/>
      <c r="M14" s="50" t="s">
        <v>47</v>
      </c>
      <c r="N14" s="50"/>
      <c r="O14" s="50"/>
      <c r="P14" s="50"/>
      <c r="Q14" s="50"/>
      <c r="R14" s="51"/>
      <c r="S14" s="50"/>
      <c r="T14" s="50"/>
    </row>
    <row r="15" spans="1:20" ht="19.5" customHeight="1" x14ac:dyDescent="0.15">
      <c r="B15" s="164"/>
      <c r="C15" s="165"/>
      <c r="D15" s="52" t="s">
        <v>99</v>
      </c>
      <c r="E15" s="167"/>
      <c r="F15" s="168"/>
      <c r="G15" s="53" t="s">
        <v>3</v>
      </c>
      <c r="H15" s="167"/>
      <c r="I15" s="168"/>
      <c r="J15" s="54" t="s">
        <v>3</v>
      </c>
      <c r="L15" s="50"/>
      <c r="M15" s="50" t="s">
        <v>100</v>
      </c>
      <c r="N15" s="50"/>
      <c r="O15" s="50"/>
      <c r="P15" s="50"/>
      <c r="Q15" s="50"/>
      <c r="R15" s="51"/>
      <c r="S15" s="50"/>
      <c r="T15" s="50"/>
    </row>
    <row r="16" spans="1:20" ht="19.5" customHeight="1" x14ac:dyDescent="0.15">
      <c r="B16" s="152" t="s">
        <v>101</v>
      </c>
      <c r="C16" s="153"/>
      <c r="D16" s="55" t="s">
        <v>97</v>
      </c>
      <c r="E16" s="169"/>
      <c r="F16" s="169"/>
      <c r="G16" s="56" t="s">
        <v>16</v>
      </c>
      <c r="H16" s="169"/>
      <c r="I16" s="169"/>
      <c r="J16" s="57" t="s">
        <v>102</v>
      </c>
      <c r="L16" s="50"/>
      <c r="M16" s="50" t="s">
        <v>103</v>
      </c>
      <c r="N16" s="50"/>
      <c r="O16" s="50"/>
      <c r="P16" s="50"/>
      <c r="Q16" s="50"/>
      <c r="R16" s="51"/>
      <c r="S16" s="50"/>
      <c r="T16" s="50"/>
    </row>
    <row r="17" spans="2:20" ht="19.5" customHeight="1" x14ac:dyDescent="0.15">
      <c r="B17" s="164"/>
      <c r="C17" s="165"/>
      <c r="D17" s="58" t="s">
        <v>99</v>
      </c>
      <c r="E17" s="170"/>
      <c r="F17" s="171"/>
      <c r="G17" s="56" t="s">
        <v>16</v>
      </c>
      <c r="H17" s="170"/>
      <c r="I17" s="171"/>
      <c r="J17" s="59" t="s">
        <v>102</v>
      </c>
      <c r="L17" s="50"/>
      <c r="M17" s="50" t="s">
        <v>104</v>
      </c>
      <c r="N17" s="50"/>
      <c r="O17" s="50"/>
      <c r="P17" s="50"/>
      <c r="Q17" s="50"/>
      <c r="R17" s="51"/>
      <c r="S17" s="50"/>
      <c r="T17" s="50"/>
    </row>
    <row r="18" spans="2:20" ht="19.5" customHeight="1" x14ac:dyDescent="0.15">
      <c r="B18" s="152" t="s">
        <v>105</v>
      </c>
      <c r="C18" s="153"/>
      <c r="D18" s="58" t="s">
        <v>97</v>
      </c>
      <c r="E18" s="158">
        <f>E14*E16*12</f>
        <v>0</v>
      </c>
      <c r="F18" s="159"/>
      <c r="G18" s="60" t="s">
        <v>106</v>
      </c>
      <c r="H18" s="158">
        <f>H14*H16*12</f>
        <v>0</v>
      </c>
      <c r="I18" s="159"/>
      <c r="J18" s="59" t="s">
        <v>106</v>
      </c>
      <c r="L18" s="50"/>
      <c r="M18" s="50"/>
      <c r="N18" s="50"/>
      <c r="O18" s="50"/>
      <c r="P18" s="50"/>
      <c r="Q18" s="50"/>
      <c r="R18" s="51"/>
      <c r="S18" s="50"/>
      <c r="T18" s="50"/>
    </row>
    <row r="19" spans="2:20" ht="19.5" customHeight="1" x14ac:dyDescent="0.15">
      <c r="B19" s="154"/>
      <c r="C19" s="155"/>
      <c r="D19" s="58" t="s">
        <v>107</v>
      </c>
      <c r="E19" s="158">
        <f>E15*E17*12</f>
        <v>0</v>
      </c>
      <c r="F19" s="159"/>
      <c r="G19" s="60" t="s">
        <v>106</v>
      </c>
      <c r="H19" s="158">
        <f>H15*H17*12</f>
        <v>0</v>
      </c>
      <c r="I19" s="159"/>
      <c r="J19" s="59" t="s">
        <v>106</v>
      </c>
      <c r="L19" s="50"/>
      <c r="M19" s="50"/>
      <c r="N19" s="50"/>
      <c r="O19" s="50"/>
      <c r="P19" s="50"/>
      <c r="Q19" s="50"/>
      <c r="R19" s="51"/>
      <c r="S19" s="50"/>
      <c r="T19" s="50"/>
    </row>
    <row r="20" spans="2:20" ht="19.5" customHeight="1" thickBot="1" x14ac:dyDescent="0.2">
      <c r="B20" s="156"/>
      <c r="C20" s="157"/>
      <c r="D20" s="61" t="s">
        <v>108</v>
      </c>
      <c r="E20" s="160">
        <f>SUM(E18:F19)</f>
        <v>0</v>
      </c>
      <c r="F20" s="161"/>
      <c r="G20" s="62" t="s">
        <v>106</v>
      </c>
      <c r="H20" s="160">
        <f>SUM(H18:I19)</f>
        <v>0</v>
      </c>
      <c r="I20" s="161"/>
      <c r="J20" s="63" t="s">
        <v>5</v>
      </c>
      <c r="L20" s="50"/>
      <c r="M20" s="50"/>
      <c r="N20" s="50"/>
      <c r="O20" s="50"/>
      <c r="P20" s="50"/>
      <c r="Q20" s="50"/>
      <c r="R20" s="51"/>
      <c r="S20" s="50"/>
      <c r="T20" s="50"/>
    </row>
    <row r="21" spans="2:20" ht="19.5" customHeight="1" x14ac:dyDescent="0.15">
      <c r="B21" s="49"/>
      <c r="C21" s="49"/>
      <c r="D21" s="49"/>
      <c r="E21" s="64"/>
      <c r="F21" s="64"/>
      <c r="G21" s="49"/>
      <c r="H21" s="64"/>
      <c r="I21" s="64"/>
      <c r="J21" s="49"/>
      <c r="L21" s="50"/>
      <c r="M21" s="50"/>
      <c r="N21" s="50"/>
      <c r="O21" s="50"/>
      <c r="P21" s="50"/>
      <c r="Q21" s="50"/>
      <c r="R21" s="51"/>
      <c r="S21" s="50"/>
      <c r="T21" s="50"/>
    </row>
    <row r="22" spans="2:20" ht="19.5" customHeight="1" thickBot="1" x14ac:dyDescent="0.2">
      <c r="B22" s="150" t="s">
        <v>109</v>
      </c>
      <c r="C22" s="150"/>
      <c r="D22" s="150"/>
      <c r="E22" s="150"/>
      <c r="F22" s="150"/>
      <c r="G22" s="150"/>
      <c r="H22" s="150"/>
      <c r="I22" s="150"/>
      <c r="J22" s="150"/>
      <c r="L22" s="50"/>
      <c r="M22" s="50"/>
      <c r="N22" s="50"/>
      <c r="O22" s="50"/>
      <c r="P22" s="50"/>
      <c r="Q22" s="50"/>
      <c r="R22" s="51"/>
      <c r="S22" s="50"/>
      <c r="T22" s="50"/>
    </row>
    <row r="23" spans="2:20" ht="19.5" customHeight="1" thickBot="1" x14ac:dyDescent="0.2">
      <c r="B23" s="140" t="s">
        <v>110</v>
      </c>
      <c r="C23" s="141"/>
      <c r="D23" s="141"/>
      <c r="E23" s="141" t="s">
        <v>80</v>
      </c>
      <c r="F23" s="141"/>
      <c r="G23" s="141"/>
      <c r="H23" s="141" t="s">
        <v>81</v>
      </c>
      <c r="I23" s="141"/>
      <c r="J23" s="142"/>
      <c r="L23" s="50"/>
      <c r="M23" s="50"/>
      <c r="N23" s="50"/>
      <c r="O23" s="50"/>
      <c r="P23" s="50"/>
      <c r="Q23" s="50"/>
      <c r="R23" s="51"/>
      <c r="S23" s="50"/>
      <c r="T23" s="50"/>
    </row>
    <row r="24" spans="2:20" ht="19.5" customHeight="1" thickTop="1" x14ac:dyDescent="0.15">
      <c r="B24" s="136" t="s">
        <v>111</v>
      </c>
      <c r="C24" s="137"/>
      <c r="D24" s="137"/>
      <c r="E24" s="151"/>
      <c r="F24" s="151"/>
      <c r="G24" s="56" t="s">
        <v>73</v>
      </c>
      <c r="H24" s="151"/>
      <c r="I24" s="151"/>
      <c r="J24" s="54" t="s">
        <v>30</v>
      </c>
      <c r="L24" s="50"/>
      <c r="M24" s="50"/>
      <c r="N24" s="50"/>
      <c r="O24" s="50"/>
      <c r="P24" s="50"/>
      <c r="Q24" s="50"/>
      <c r="R24" s="51"/>
      <c r="S24" s="50"/>
      <c r="T24" s="50"/>
    </row>
    <row r="25" spans="2:20" ht="19.5" customHeight="1" x14ac:dyDescent="0.15">
      <c r="B25" s="136" t="s">
        <v>18</v>
      </c>
      <c r="C25" s="137"/>
      <c r="D25" s="137"/>
      <c r="E25" s="146"/>
      <c r="F25" s="146"/>
      <c r="G25" s="56" t="s">
        <v>112</v>
      </c>
      <c r="H25" s="146"/>
      <c r="I25" s="146"/>
      <c r="J25" s="57" t="s">
        <v>31</v>
      </c>
      <c r="L25" s="50"/>
      <c r="M25" s="50"/>
      <c r="N25" s="50"/>
      <c r="O25" s="50"/>
      <c r="P25" s="50"/>
      <c r="Q25" s="50"/>
      <c r="R25" s="51"/>
      <c r="S25" s="50"/>
      <c r="T25" s="50"/>
    </row>
    <row r="26" spans="2:20" ht="19.5" customHeight="1" x14ac:dyDescent="0.15">
      <c r="B26" s="136" t="s">
        <v>113</v>
      </c>
      <c r="C26" s="137"/>
      <c r="D26" s="137"/>
      <c r="E26" s="146"/>
      <c r="F26" s="146"/>
      <c r="G26" s="56" t="s">
        <v>112</v>
      </c>
      <c r="H26" s="146"/>
      <c r="I26" s="146"/>
      <c r="J26" s="57" t="s">
        <v>31</v>
      </c>
      <c r="L26" s="50"/>
      <c r="M26" s="50"/>
      <c r="N26" s="50"/>
      <c r="O26" s="50"/>
      <c r="P26" s="50"/>
      <c r="Q26" s="50"/>
      <c r="R26" s="51"/>
      <c r="S26" s="50"/>
      <c r="T26" s="50"/>
    </row>
    <row r="27" spans="2:20" ht="19.5" customHeight="1" x14ac:dyDescent="0.15">
      <c r="B27" s="136" t="s">
        <v>13</v>
      </c>
      <c r="C27" s="137"/>
      <c r="D27" s="137"/>
      <c r="E27" s="146"/>
      <c r="F27" s="146"/>
      <c r="G27" s="56" t="s">
        <v>112</v>
      </c>
      <c r="H27" s="146"/>
      <c r="I27" s="146"/>
      <c r="J27" s="57" t="s">
        <v>31</v>
      </c>
      <c r="L27" s="50"/>
      <c r="M27" s="50"/>
      <c r="N27" s="50"/>
      <c r="O27" s="50"/>
      <c r="P27" s="50"/>
      <c r="Q27" s="50"/>
      <c r="R27" s="51"/>
      <c r="S27" s="50"/>
      <c r="T27" s="50"/>
    </row>
    <row r="28" spans="2:20" ht="19.5" customHeight="1" x14ac:dyDescent="0.15">
      <c r="B28" s="136" t="s">
        <v>19</v>
      </c>
      <c r="C28" s="137"/>
      <c r="D28" s="137"/>
      <c r="E28" s="146"/>
      <c r="F28" s="146"/>
      <c r="G28" s="56" t="s">
        <v>31</v>
      </c>
      <c r="H28" s="146"/>
      <c r="I28" s="146"/>
      <c r="J28" s="57" t="s">
        <v>31</v>
      </c>
      <c r="L28" s="50"/>
      <c r="M28" s="50"/>
      <c r="N28" s="50"/>
      <c r="O28" s="50"/>
      <c r="P28" s="50"/>
      <c r="Q28" s="50"/>
      <c r="R28" s="51"/>
      <c r="S28" s="50"/>
      <c r="T28" s="50"/>
    </row>
    <row r="29" spans="2:20" ht="19.5" customHeight="1" x14ac:dyDescent="0.15">
      <c r="B29" s="136" t="s">
        <v>114</v>
      </c>
      <c r="C29" s="137"/>
      <c r="D29" s="137"/>
      <c r="E29" s="146"/>
      <c r="F29" s="146"/>
      <c r="G29" s="56" t="s">
        <v>31</v>
      </c>
      <c r="H29" s="146"/>
      <c r="I29" s="146"/>
      <c r="J29" s="57" t="s">
        <v>31</v>
      </c>
      <c r="L29" s="50"/>
      <c r="M29" s="50"/>
      <c r="N29" s="50"/>
      <c r="O29" s="50"/>
      <c r="P29" s="50"/>
      <c r="Q29" s="50"/>
      <c r="R29" s="51"/>
      <c r="S29" s="50"/>
      <c r="T29" s="50"/>
    </row>
    <row r="30" spans="2:20" ht="19.5" customHeight="1" thickBot="1" x14ac:dyDescent="0.2">
      <c r="B30" s="65" t="s">
        <v>115</v>
      </c>
      <c r="C30" s="147"/>
      <c r="D30" s="148"/>
      <c r="E30" s="149"/>
      <c r="F30" s="149"/>
      <c r="G30" s="62" t="str">
        <f>IF($C$30=0,"",VLOOKUP($C$30,$P$34:$Q$52,2,0))</f>
        <v/>
      </c>
      <c r="H30" s="149"/>
      <c r="I30" s="149"/>
      <c r="J30" s="63" t="str">
        <f>IF($C$30=0,"",VLOOKUP($C$30,$P$34:$Q$52,2,0))</f>
        <v/>
      </c>
      <c r="L30" s="50"/>
      <c r="M30" s="50"/>
      <c r="N30" s="50"/>
      <c r="O30" s="50"/>
      <c r="P30" s="50"/>
      <c r="Q30" s="50"/>
      <c r="R30" s="51"/>
      <c r="S30" s="50"/>
      <c r="T30" s="50"/>
    </row>
    <row r="31" spans="2:20" ht="19.5" customHeight="1" x14ac:dyDescent="0.15">
      <c r="B31" s="49"/>
      <c r="C31" s="49"/>
      <c r="D31" s="49"/>
      <c r="E31" s="49"/>
      <c r="F31" s="49"/>
      <c r="G31" s="49"/>
      <c r="H31" s="49"/>
      <c r="I31" s="49"/>
      <c r="J31" s="49"/>
      <c r="L31" s="50"/>
      <c r="M31" s="50"/>
      <c r="N31" s="50"/>
      <c r="O31" s="50"/>
      <c r="P31" s="50"/>
      <c r="Q31" s="50"/>
      <c r="R31" s="51"/>
      <c r="S31" s="50"/>
      <c r="T31" s="50"/>
    </row>
    <row r="32" spans="2:20" ht="19.5" customHeight="1" thickBot="1" x14ac:dyDescent="0.2">
      <c r="B32" s="139" t="s">
        <v>116</v>
      </c>
      <c r="C32" s="139"/>
      <c r="D32" s="139"/>
      <c r="E32" s="139"/>
      <c r="F32" s="139"/>
      <c r="G32" s="139"/>
      <c r="H32" s="139"/>
      <c r="I32" s="139"/>
      <c r="J32" s="139"/>
      <c r="L32" s="50"/>
      <c r="M32" s="50"/>
      <c r="N32" s="50"/>
      <c r="O32" s="50"/>
      <c r="P32" s="50"/>
      <c r="Q32" s="50"/>
      <c r="R32" s="51"/>
      <c r="S32" s="50"/>
      <c r="T32" s="50"/>
    </row>
    <row r="33" spans="2:20" ht="19.5" customHeight="1" thickBot="1" x14ac:dyDescent="0.2">
      <c r="B33" s="140"/>
      <c r="C33" s="141"/>
      <c r="D33" s="141"/>
      <c r="E33" s="141" t="s">
        <v>80</v>
      </c>
      <c r="F33" s="141"/>
      <c r="G33" s="141"/>
      <c r="H33" s="141" t="s">
        <v>81</v>
      </c>
      <c r="I33" s="141"/>
      <c r="J33" s="142"/>
      <c r="L33" s="50"/>
      <c r="M33" s="50"/>
      <c r="N33" s="50"/>
      <c r="O33" s="50"/>
      <c r="P33" s="50"/>
      <c r="Q33" s="50"/>
      <c r="R33" s="51"/>
      <c r="S33" s="50"/>
      <c r="T33" s="50"/>
    </row>
    <row r="34" spans="2:20" ht="19.5" customHeight="1" thickTop="1" x14ac:dyDescent="0.15">
      <c r="B34" s="143" t="s">
        <v>117</v>
      </c>
      <c r="C34" s="144"/>
      <c r="D34" s="144"/>
      <c r="E34" s="145">
        <f>$E$10*E20*M34</f>
        <v>0</v>
      </c>
      <c r="F34" s="145"/>
      <c r="G34" s="66" t="s">
        <v>28</v>
      </c>
      <c r="H34" s="145">
        <f>$H$10*H20*M34</f>
        <v>0</v>
      </c>
      <c r="I34" s="145"/>
      <c r="J34" s="67" t="s">
        <v>28</v>
      </c>
      <c r="L34" s="50" t="s">
        <v>118</v>
      </c>
      <c r="M34" s="50">
        <v>4.4900000000000002E-4</v>
      </c>
      <c r="N34" s="50" t="s">
        <v>38</v>
      </c>
      <c r="O34" s="50"/>
      <c r="P34" s="50" t="s">
        <v>119</v>
      </c>
      <c r="Q34" s="51" t="s">
        <v>120</v>
      </c>
      <c r="R34" s="50">
        <v>2.61</v>
      </c>
      <c r="S34" s="50">
        <f t="shared" ref="S34:S52" si="0">$E$10*$E$30*R34</f>
        <v>0</v>
      </c>
      <c r="T34" s="50">
        <f t="shared" ref="T34:T52" si="1">$H$10*$H$30*$R$34</f>
        <v>0</v>
      </c>
    </row>
    <row r="35" spans="2:20" ht="19.5" customHeight="1" x14ac:dyDescent="0.15">
      <c r="B35" s="136" t="s">
        <v>111</v>
      </c>
      <c r="C35" s="137"/>
      <c r="D35" s="137"/>
      <c r="E35" s="138">
        <f t="shared" ref="E35:E40" si="2">$E$10*E24*M35</f>
        <v>0</v>
      </c>
      <c r="F35" s="138"/>
      <c r="G35" s="66" t="s">
        <v>28</v>
      </c>
      <c r="H35" s="131">
        <f t="shared" ref="H35:H40" si="3">$H$10*H24*M35</f>
        <v>0</v>
      </c>
      <c r="I35" s="131"/>
      <c r="J35" s="67" t="s">
        <v>28</v>
      </c>
      <c r="L35" s="50" t="s">
        <v>111</v>
      </c>
      <c r="M35" s="50">
        <v>2.29</v>
      </c>
      <c r="N35" s="50" t="s">
        <v>48</v>
      </c>
      <c r="O35" s="50"/>
      <c r="P35" s="50" t="s">
        <v>121</v>
      </c>
      <c r="Q35" s="51" t="s">
        <v>120</v>
      </c>
      <c r="R35" s="50">
        <v>2.33</v>
      </c>
      <c r="S35" s="50">
        <f t="shared" si="0"/>
        <v>0</v>
      </c>
      <c r="T35" s="50">
        <f t="shared" si="1"/>
        <v>0</v>
      </c>
    </row>
    <row r="36" spans="2:20" ht="19.5" customHeight="1" x14ac:dyDescent="0.15">
      <c r="B36" s="136" t="s">
        <v>18</v>
      </c>
      <c r="C36" s="137"/>
      <c r="D36" s="137"/>
      <c r="E36" s="138">
        <f t="shared" si="2"/>
        <v>0</v>
      </c>
      <c r="F36" s="138"/>
      <c r="G36" s="66" t="s">
        <v>28</v>
      </c>
      <c r="H36" s="131">
        <f t="shared" si="3"/>
        <v>0</v>
      </c>
      <c r="I36" s="131"/>
      <c r="J36" s="67" t="s">
        <v>28</v>
      </c>
      <c r="L36" s="50" t="s">
        <v>122</v>
      </c>
      <c r="M36" s="50">
        <v>2.5</v>
      </c>
      <c r="N36" s="50" t="s">
        <v>49</v>
      </c>
      <c r="O36" s="50"/>
      <c r="P36" s="50" t="s">
        <v>123</v>
      </c>
      <c r="Q36" s="51" t="s">
        <v>120</v>
      </c>
      <c r="R36" s="50">
        <v>2.52</v>
      </c>
      <c r="S36" s="50">
        <f t="shared" si="0"/>
        <v>0</v>
      </c>
      <c r="T36" s="50">
        <f t="shared" si="1"/>
        <v>0</v>
      </c>
    </row>
    <row r="37" spans="2:20" ht="19.5" customHeight="1" x14ac:dyDescent="0.15">
      <c r="B37" s="136" t="s">
        <v>113</v>
      </c>
      <c r="C37" s="137"/>
      <c r="D37" s="137"/>
      <c r="E37" s="138">
        <f t="shared" si="2"/>
        <v>0</v>
      </c>
      <c r="F37" s="138"/>
      <c r="G37" s="66" t="s">
        <v>28</v>
      </c>
      <c r="H37" s="131">
        <f t="shared" si="3"/>
        <v>0</v>
      </c>
      <c r="I37" s="131"/>
      <c r="J37" s="67" t="s">
        <v>28</v>
      </c>
      <c r="L37" s="50" t="s">
        <v>113</v>
      </c>
      <c r="M37" s="50">
        <v>2.29</v>
      </c>
      <c r="N37" s="50" t="s">
        <v>49</v>
      </c>
      <c r="O37" s="50"/>
      <c r="P37" s="50" t="s">
        <v>37</v>
      </c>
      <c r="Q37" s="51" t="s">
        <v>120</v>
      </c>
      <c r="R37" s="50">
        <v>3.17</v>
      </c>
      <c r="S37" s="50">
        <f t="shared" si="0"/>
        <v>0</v>
      </c>
      <c r="T37" s="50">
        <f t="shared" si="1"/>
        <v>0</v>
      </c>
    </row>
    <row r="38" spans="2:20" ht="19.5" customHeight="1" x14ac:dyDescent="0.15">
      <c r="B38" s="136" t="s">
        <v>13</v>
      </c>
      <c r="C38" s="137"/>
      <c r="D38" s="137"/>
      <c r="E38" s="138">
        <f t="shared" si="2"/>
        <v>0</v>
      </c>
      <c r="F38" s="138"/>
      <c r="G38" s="66" t="s">
        <v>28</v>
      </c>
      <c r="H38" s="131">
        <f t="shared" si="3"/>
        <v>0</v>
      </c>
      <c r="I38" s="131"/>
      <c r="J38" s="67" t="s">
        <v>28</v>
      </c>
      <c r="L38" s="50" t="s">
        <v>124</v>
      </c>
      <c r="M38" s="50">
        <v>2.62</v>
      </c>
      <c r="N38" s="50" t="s">
        <v>49</v>
      </c>
      <c r="O38" s="50"/>
      <c r="P38" s="50" t="s">
        <v>125</v>
      </c>
      <c r="Q38" s="51" t="s">
        <v>120</v>
      </c>
      <c r="R38" s="50">
        <v>2.78</v>
      </c>
      <c r="S38" s="50">
        <f t="shared" si="0"/>
        <v>0</v>
      </c>
      <c r="T38" s="50">
        <f t="shared" si="1"/>
        <v>0</v>
      </c>
    </row>
    <row r="39" spans="2:20" ht="19.5" customHeight="1" x14ac:dyDescent="0.15">
      <c r="B39" s="136" t="s">
        <v>19</v>
      </c>
      <c r="C39" s="137"/>
      <c r="D39" s="137"/>
      <c r="E39" s="138">
        <f t="shared" si="2"/>
        <v>0</v>
      </c>
      <c r="F39" s="138"/>
      <c r="G39" s="66" t="s">
        <v>28</v>
      </c>
      <c r="H39" s="131">
        <f t="shared" si="3"/>
        <v>0</v>
      </c>
      <c r="I39" s="131"/>
      <c r="J39" s="67" t="s">
        <v>28</v>
      </c>
      <c r="L39" s="50" t="s">
        <v>126</v>
      </c>
      <c r="M39" s="50">
        <v>2.75</v>
      </c>
      <c r="N39" s="50" t="s">
        <v>49</v>
      </c>
      <c r="O39" s="50"/>
      <c r="P39" s="50" t="s">
        <v>6</v>
      </c>
      <c r="Q39" s="51" t="s">
        <v>120</v>
      </c>
      <c r="R39" s="50">
        <v>2.86</v>
      </c>
      <c r="S39" s="50">
        <f t="shared" si="0"/>
        <v>0</v>
      </c>
      <c r="T39" s="50">
        <f t="shared" si="1"/>
        <v>0</v>
      </c>
    </row>
    <row r="40" spans="2:20" ht="19.5" customHeight="1" x14ac:dyDescent="0.15">
      <c r="B40" s="136" t="s">
        <v>114</v>
      </c>
      <c r="C40" s="137"/>
      <c r="D40" s="137"/>
      <c r="E40" s="138">
        <f t="shared" si="2"/>
        <v>0</v>
      </c>
      <c r="F40" s="138"/>
      <c r="G40" s="66" t="s">
        <v>28</v>
      </c>
      <c r="H40" s="131">
        <f t="shared" si="3"/>
        <v>0</v>
      </c>
      <c r="I40" s="131"/>
      <c r="J40" s="67" t="s">
        <v>28</v>
      </c>
      <c r="L40" s="50" t="s">
        <v>54</v>
      </c>
      <c r="M40" s="50">
        <v>3.1</v>
      </c>
      <c r="N40" s="50" t="s">
        <v>49</v>
      </c>
      <c r="O40" s="50"/>
      <c r="P40" s="50" t="s">
        <v>127</v>
      </c>
      <c r="Q40" s="51" t="s">
        <v>120</v>
      </c>
      <c r="R40" s="50">
        <v>3.12</v>
      </c>
      <c r="S40" s="50">
        <f t="shared" si="0"/>
        <v>0</v>
      </c>
      <c r="T40" s="50">
        <f t="shared" si="1"/>
        <v>0</v>
      </c>
    </row>
    <row r="41" spans="2:20" ht="19.5" customHeight="1" x14ac:dyDescent="0.15">
      <c r="B41" s="68" t="s">
        <v>115</v>
      </c>
      <c r="C41" s="129">
        <f>C30</f>
        <v>0</v>
      </c>
      <c r="D41" s="130"/>
      <c r="E41" s="131" t="str">
        <f>IF($C$41=0,"",VLOOKUP($C$41,$P$34:$T$52,4,0))</f>
        <v/>
      </c>
      <c r="F41" s="131"/>
      <c r="G41" s="66" t="s">
        <v>28</v>
      </c>
      <c r="H41" s="131" t="str">
        <f>IF($C$41=0,"",VLOOKUP($C$41,$P$34:$T$52,5,0))</f>
        <v/>
      </c>
      <c r="I41" s="131"/>
      <c r="J41" s="67" t="s">
        <v>28</v>
      </c>
      <c r="L41" s="50"/>
      <c r="M41" s="50"/>
      <c r="N41" s="50"/>
      <c r="O41" s="50"/>
      <c r="P41" s="50" t="s">
        <v>128</v>
      </c>
      <c r="Q41" s="51" t="s">
        <v>120</v>
      </c>
      <c r="R41" s="50">
        <v>3</v>
      </c>
      <c r="S41" s="50">
        <f t="shared" si="0"/>
        <v>0</v>
      </c>
      <c r="T41" s="50">
        <f t="shared" si="1"/>
        <v>0</v>
      </c>
    </row>
    <row r="42" spans="2:20" ht="19.5" customHeight="1" thickBot="1" x14ac:dyDescent="0.2">
      <c r="B42" s="132" t="s">
        <v>108</v>
      </c>
      <c r="C42" s="133"/>
      <c r="D42" s="133"/>
      <c r="E42" s="69" t="s">
        <v>129</v>
      </c>
      <c r="F42" s="70">
        <f>SUM(E34:F41)</f>
        <v>0</v>
      </c>
      <c r="G42" s="71" t="s">
        <v>28</v>
      </c>
      <c r="H42" s="69" t="s">
        <v>130</v>
      </c>
      <c r="I42" s="70">
        <f>SUM(H34:I41)</f>
        <v>0</v>
      </c>
      <c r="J42" s="72" t="s">
        <v>28</v>
      </c>
      <c r="L42" s="50"/>
      <c r="M42" s="50"/>
      <c r="N42" s="50"/>
      <c r="O42" s="50"/>
      <c r="P42" s="50" t="s">
        <v>131</v>
      </c>
      <c r="Q42" s="51" t="s">
        <v>120</v>
      </c>
      <c r="R42" s="50">
        <v>2.7</v>
      </c>
      <c r="S42" s="50">
        <f t="shared" si="0"/>
        <v>0</v>
      </c>
      <c r="T42" s="50">
        <f t="shared" si="1"/>
        <v>0</v>
      </c>
    </row>
    <row r="43" spans="2:20" ht="19.5" customHeight="1" x14ac:dyDescent="0.15">
      <c r="L43" s="50"/>
      <c r="M43" s="50"/>
      <c r="N43" s="50"/>
      <c r="O43" s="50"/>
      <c r="P43" s="50" t="s">
        <v>64</v>
      </c>
      <c r="Q43" s="51" t="s">
        <v>112</v>
      </c>
      <c r="R43" s="50">
        <v>2.38</v>
      </c>
      <c r="S43" s="50">
        <f t="shared" si="0"/>
        <v>0</v>
      </c>
      <c r="T43" s="50">
        <f t="shared" si="1"/>
        <v>0</v>
      </c>
    </row>
    <row r="44" spans="2:20" ht="19.5" customHeight="1" thickBot="1" x14ac:dyDescent="0.2">
      <c r="B44" s="73" t="s">
        <v>132</v>
      </c>
      <c r="C44" s="73"/>
      <c r="D44" s="73"/>
      <c r="E44" s="73"/>
      <c r="F44" s="73"/>
      <c r="G44" s="73" t="s">
        <v>133</v>
      </c>
      <c r="H44" s="73"/>
      <c r="I44" s="73"/>
      <c r="J44" s="73"/>
      <c r="L44" s="50"/>
      <c r="M44" s="50"/>
      <c r="N44" s="50"/>
      <c r="O44" s="50"/>
      <c r="P44" s="50" t="s">
        <v>134</v>
      </c>
      <c r="Q44" s="51" t="s">
        <v>112</v>
      </c>
      <c r="R44" s="50">
        <v>2.62</v>
      </c>
      <c r="S44" s="50">
        <f t="shared" si="0"/>
        <v>0</v>
      </c>
      <c r="T44" s="50">
        <f t="shared" si="1"/>
        <v>0</v>
      </c>
    </row>
    <row r="45" spans="2:20" ht="19.5" customHeight="1" thickBot="1" x14ac:dyDescent="0.2">
      <c r="C45" s="134">
        <f>F42-I42</f>
        <v>0</v>
      </c>
      <c r="D45" s="135"/>
      <c r="E45" s="74" t="s">
        <v>28</v>
      </c>
      <c r="G45" s="75">
        <f>IFERROR(ROUND((1-(I42/F42))*100,1),0)</f>
        <v>0</v>
      </c>
      <c r="H45" s="46" t="s">
        <v>135</v>
      </c>
      <c r="L45" s="50"/>
      <c r="M45" s="50"/>
      <c r="N45" s="50"/>
      <c r="O45" s="50"/>
      <c r="P45" s="50" t="s">
        <v>55</v>
      </c>
      <c r="Q45" s="51" t="s">
        <v>112</v>
      </c>
      <c r="R45" s="50">
        <v>2.2400000000000002</v>
      </c>
      <c r="S45" s="50">
        <f t="shared" si="0"/>
        <v>0</v>
      </c>
      <c r="T45" s="50">
        <f t="shared" si="1"/>
        <v>0</v>
      </c>
    </row>
    <row r="46" spans="2:20" ht="19.5" customHeight="1" x14ac:dyDescent="0.15">
      <c r="L46" s="50"/>
      <c r="M46" s="50"/>
      <c r="N46" s="50"/>
      <c r="O46" s="50"/>
      <c r="P46" s="50" t="s">
        <v>136</v>
      </c>
      <c r="Q46" s="51" t="s">
        <v>112</v>
      </c>
      <c r="R46" s="50">
        <v>2.46</v>
      </c>
      <c r="S46" s="50">
        <f t="shared" si="0"/>
        <v>0</v>
      </c>
      <c r="T46" s="50">
        <f t="shared" si="1"/>
        <v>0</v>
      </c>
    </row>
    <row r="47" spans="2:20" ht="19.5" customHeight="1" x14ac:dyDescent="0.15">
      <c r="B47" s="46" t="s">
        <v>137</v>
      </c>
      <c r="L47" s="50"/>
      <c r="M47" s="50"/>
      <c r="N47" s="50"/>
      <c r="O47" s="50"/>
      <c r="P47" s="50" t="s">
        <v>138</v>
      </c>
      <c r="Q47" s="51" t="s">
        <v>73</v>
      </c>
      <c r="R47" s="50">
        <v>2.34</v>
      </c>
      <c r="S47" s="50">
        <f t="shared" si="0"/>
        <v>0</v>
      </c>
      <c r="T47" s="50">
        <f t="shared" si="1"/>
        <v>0</v>
      </c>
    </row>
    <row r="48" spans="2:20" x14ac:dyDescent="0.15">
      <c r="B48" s="46" t="s">
        <v>139</v>
      </c>
      <c r="L48" s="50"/>
      <c r="M48" s="50"/>
      <c r="N48" s="50"/>
      <c r="O48" s="50"/>
      <c r="P48" s="50" t="s">
        <v>140</v>
      </c>
      <c r="Q48" s="51" t="s">
        <v>73</v>
      </c>
      <c r="R48" s="50">
        <v>2.2200000000000002</v>
      </c>
      <c r="S48" s="50">
        <f t="shared" si="0"/>
        <v>0</v>
      </c>
      <c r="T48" s="50">
        <f t="shared" si="1"/>
        <v>0</v>
      </c>
    </row>
    <row r="49" spans="2:20" x14ac:dyDescent="0.15">
      <c r="B49" s="46" t="s">
        <v>141</v>
      </c>
      <c r="L49" s="50"/>
      <c r="M49" s="50"/>
      <c r="N49" s="50"/>
      <c r="O49" s="50"/>
      <c r="P49" s="50" t="s">
        <v>142</v>
      </c>
      <c r="Q49" s="51" t="s">
        <v>73</v>
      </c>
      <c r="R49" s="50">
        <v>0.85</v>
      </c>
      <c r="S49" s="50">
        <f t="shared" si="0"/>
        <v>0</v>
      </c>
      <c r="T49" s="50">
        <f t="shared" si="1"/>
        <v>0</v>
      </c>
    </row>
    <row r="50" spans="2:20" x14ac:dyDescent="0.15">
      <c r="B50" s="45" t="s">
        <v>143</v>
      </c>
      <c r="L50" s="50"/>
      <c r="M50" s="50"/>
      <c r="N50" s="50"/>
      <c r="O50" s="50"/>
      <c r="P50" s="50" t="s">
        <v>72</v>
      </c>
      <c r="Q50" s="51" t="s">
        <v>73</v>
      </c>
      <c r="R50" s="50">
        <v>0.33</v>
      </c>
      <c r="S50" s="50">
        <f t="shared" si="0"/>
        <v>0</v>
      </c>
      <c r="T50" s="50">
        <f t="shared" si="1"/>
        <v>0</v>
      </c>
    </row>
    <row r="51" spans="2:20" x14ac:dyDescent="0.15">
      <c r="B51" s="45"/>
      <c r="L51" s="50"/>
      <c r="M51" s="50"/>
      <c r="N51" s="50"/>
      <c r="O51" s="50"/>
      <c r="P51" s="50" t="s">
        <v>144</v>
      </c>
      <c r="Q51" s="51" t="s">
        <v>73</v>
      </c>
      <c r="R51" s="50">
        <v>1.18</v>
      </c>
      <c r="S51" s="50">
        <f t="shared" si="0"/>
        <v>0</v>
      </c>
      <c r="T51" s="50">
        <f t="shared" si="1"/>
        <v>0</v>
      </c>
    </row>
    <row r="52" spans="2:20" x14ac:dyDescent="0.15">
      <c r="B52" s="45"/>
      <c r="L52" s="50"/>
      <c r="M52" s="50"/>
      <c r="N52" s="50"/>
      <c r="O52" s="50"/>
      <c r="P52" s="50" t="s">
        <v>145</v>
      </c>
      <c r="Q52" s="51" t="s">
        <v>73</v>
      </c>
      <c r="R52" s="50">
        <v>2.23</v>
      </c>
      <c r="S52" s="50">
        <f t="shared" si="0"/>
        <v>0</v>
      </c>
      <c r="T52" s="50">
        <f t="shared" si="1"/>
        <v>0</v>
      </c>
    </row>
  </sheetData>
  <sheetProtection sheet="1" objects="1" scenarios="1"/>
  <mergeCells count="93">
    <mergeCell ref="B7:D7"/>
    <mergeCell ref="E7:G7"/>
    <mergeCell ref="H7:J7"/>
    <mergeCell ref="A3:K3"/>
    <mergeCell ref="B5:J5"/>
    <mergeCell ref="B6:D6"/>
    <mergeCell ref="E6:G6"/>
    <mergeCell ref="H6:J6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2:J12"/>
    <mergeCell ref="B13:D13"/>
    <mergeCell ref="E13:G13"/>
    <mergeCell ref="H13:J13"/>
    <mergeCell ref="B16:C17"/>
    <mergeCell ref="E16:F16"/>
    <mergeCell ref="H16:I16"/>
    <mergeCell ref="E17:F17"/>
    <mergeCell ref="H17:I17"/>
    <mergeCell ref="B14:C15"/>
    <mergeCell ref="E14:F14"/>
    <mergeCell ref="H14:I14"/>
    <mergeCell ref="E15:F15"/>
    <mergeCell ref="H15:I15"/>
    <mergeCell ref="B18:C20"/>
    <mergeCell ref="E18:F18"/>
    <mergeCell ref="H18:I18"/>
    <mergeCell ref="E19:F19"/>
    <mergeCell ref="H19:I19"/>
    <mergeCell ref="E20:F20"/>
    <mergeCell ref="H20:I20"/>
    <mergeCell ref="B22:J22"/>
    <mergeCell ref="B23:D23"/>
    <mergeCell ref="E23:G23"/>
    <mergeCell ref="H23:J23"/>
    <mergeCell ref="B24:D24"/>
    <mergeCell ref="E24:F24"/>
    <mergeCell ref="H24:I24"/>
    <mergeCell ref="B25:D25"/>
    <mergeCell ref="E25:F25"/>
    <mergeCell ref="H25:I25"/>
    <mergeCell ref="B26:D26"/>
    <mergeCell ref="E26:F26"/>
    <mergeCell ref="H26:I26"/>
    <mergeCell ref="B27:D27"/>
    <mergeCell ref="E27:F27"/>
    <mergeCell ref="H27:I27"/>
    <mergeCell ref="B28:D28"/>
    <mergeCell ref="E28:F28"/>
    <mergeCell ref="H28:I28"/>
    <mergeCell ref="B29:D29"/>
    <mergeCell ref="E29:F29"/>
    <mergeCell ref="H29:I29"/>
    <mergeCell ref="C30:D30"/>
    <mergeCell ref="E30:F30"/>
    <mergeCell ref="H30:I30"/>
    <mergeCell ref="B32:J32"/>
    <mergeCell ref="B33:D33"/>
    <mergeCell ref="E33:G33"/>
    <mergeCell ref="H33:J33"/>
    <mergeCell ref="B34:D34"/>
    <mergeCell ref="E34:F34"/>
    <mergeCell ref="H34:I34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38:D38"/>
    <mergeCell ref="E38:F38"/>
    <mergeCell ref="H38:I38"/>
    <mergeCell ref="B39:D39"/>
    <mergeCell ref="E39:F39"/>
    <mergeCell ref="H39:I39"/>
    <mergeCell ref="B40:D40"/>
    <mergeCell ref="E40:F40"/>
    <mergeCell ref="H40:I40"/>
    <mergeCell ref="C41:D41"/>
    <mergeCell ref="E41:F41"/>
    <mergeCell ref="H41:I41"/>
    <mergeCell ref="B42:D42"/>
    <mergeCell ref="C45:D45"/>
  </mergeCells>
  <phoneticPr fontId="18"/>
  <conditionalFormatting sqref="E14:F17 H14:I17">
    <cfRule type="cellIs" dxfId="5" priority="6" operator="equal">
      <formula>""</formula>
    </cfRule>
  </conditionalFormatting>
  <conditionalFormatting sqref="E7:J8 E10:J10">
    <cfRule type="cellIs" dxfId="4" priority="5" operator="equal">
      <formula>""</formula>
    </cfRule>
  </conditionalFormatting>
  <conditionalFormatting sqref="E24:F29">
    <cfRule type="cellIs" dxfId="3" priority="4" operator="equal">
      <formula>""</formula>
    </cfRule>
  </conditionalFormatting>
  <conditionalFormatting sqref="H24:I29">
    <cfRule type="cellIs" dxfId="2" priority="3" operator="equal">
      <formula>""</formula>
    </cfRule>
  </conditionalFormatting>
  <conditionalFormatting sqref="C30:F30 H30">
    <cfRule type="cellIs" dxfId="1" priority="2" operator="equal">
      <formula>""</formula>
    </cfRule>
  </conditionalFormatting>
  <conditionalFormatting sqref="E7:J8 E14:J20 B24:I30 E10:J10 H9:J9">
    <cfRule type="cellIs" dxfId="0" priority="1" operator="between">
      <formula>0</formula>
      <formula>0</formula>
    </cfRule>
  </conditionalFormatting>
  <dataValidations count="2">
    <dataValidation type="list" allowBlank="1" showInputMessage="1" showErrorMessage="1" sqref="C30:D30" xr:uid="{4987E33C-201E-4EF7-BA7E-F7A88DBDC1B6}">
      <formula1>$P$34:$P$52</formula1>
    </dataValidation>
    <dataValidation showInputMessage="1" showErrorMessage="1" sqref="E9:J9" xr:uid="{D8315C87-B93E-4A93-BF8B-01C33DF94D85}"/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省エネルギー計算書（一般）</vt:lpstr>
      <vt:lpstr>省エネルギー計算書（空調用）</vt:lpstr>
      <vt:lpstr>'省エネルギー計算書（一般）'!Print_Area</vt:lpstr>
      <vt:lpstr>'省エネルギー計算書（空調用）'!Print_Area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2026-04-23T00:29:01Z</dcterms:created>
  <dcterms:modified xsi:type="dcterms:W3CDTF">2026-04-23T00:30:01Z</dcterms:modified>
</cp:coreProperties>
</file>