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5DrOEAxgiknoNze4rV2C7Igp4DxRKjKFDfu9dlAwOOmICSFXAZLNRByz9m2VvMpGe3rPQyHuyTtmnZAki/2Hw==" workbookSaltValue="McTu7cpWYdUYo3jY9BfoA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<sst xmlns="http://schemas.openxmlformats.org/spreadsheetml/2006/main" xmlns:r="http://schemas.openxmlformats.org/officeDocument/2006/relationships" count="112" uniqueCount="112">
  <si>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</si>
  <si>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</si>
  <si>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</si>
  <si>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</si>
  <si>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</si>
  <si>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</si>
  <si>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</si>
  <si>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</si>
  <si>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</si>
  <si>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</si>
  <si>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</si>
  <si>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</si>
  <si>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</si>
  <si>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</si>
  <si>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</si>
  <si>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</si>
  <si>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</si>
  <si>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</si>
  <si>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</si>
  <si>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</si>
  <si>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</si>
  <si>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</si>
  <si>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</si>
  <si>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</si>
  <si>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</si>
  <si>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</si>
  <si>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</si>
  <si>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</si>
  <si>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</si>
  <si>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</si>
  <si>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</si>
  <si>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</si>
  <si>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</si>
  <si>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</si>
  <si>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</si>
  <si>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</si>
  <si>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</si>
  <si>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</si>
  <si>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</si>
  <si>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</si>
  <si>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</si>
  <si>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</si>
  <si>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</si>
  <si>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</si>
  <si>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</si>
  <si>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</si>
  <si>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</si>
  <si>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</si>
  <si>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</si>
  <si>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</si>
  <si>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</si>
  <si>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</si>
  <si>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</si>
  <si>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</si>
  <si>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</si>
  <si>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</si>
  <si>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</si>
  <si>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</si>
  <si>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</si>
  <si>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</si>
  <si>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</si>
  <si>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</si>
  <si>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</si>
  <si>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</si>
  <si>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</si>
  <si>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</si>
  <si>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</si>
  <si>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</si>
  <si>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</si>
  <si>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</si>
  <si>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</si>
  <si>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</si>
  <si>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</si>
  <si>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</si>
  <si>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</si>
  <si>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</si>
  <si>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</si>
  <si>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</si>
  <si>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</si>
  <si>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</si>
  <si>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</si>
  <si>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</si>
  <si>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</si>
  <si>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</si>
  <si>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</si>
  <si>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</si>
  <si>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</si>
  <si>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</si>
  <si>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</si>
  <si>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</si>
  <si>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</si>
  <si>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</si>
  <si>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福岡県　大牟田市</t>
  </si>
  <si>
    <t>法適用</t>
  </si>
  <si>
    <t>水道事業</t>
  </si>
  <si>
    <t>末端給水事業</t>
  </si>
  <si>
    <t>A3</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</si>
  <si>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</si>
  <si>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</si>
  <si>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</si>
  <si>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</si>
  <si>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</si>
  <si>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</si>
  <si>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</si>
  <si>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</si>
  <si>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</si>
  <si>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</si>
  <si>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</si>
  <si>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</si>
  <si>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①②給水収益が減少していることから、経常収支比率は悪化傾向にあるものの、100％を超える状態が継続しており、累積欠損金も発生していないことから、経営状況は健全な状態といえます。
③100％以上を維持していることから、支払能力に問題はないものの、類似団体に比べ低い状態が続いており、令和4年度は下降しています。
④平成24年度以降、企業債の償還額を超えない範囲で借入れを行っていることから、減少傾向で推移していましたが、延命配水池更新工事に係る借入れにより令和4年度は増加しました。
⑤100％を超えていることから、給水に要する費用を給水収益で賄えていることを示していますが、給水収益の減少や経費の増加により下降傾向であり、令和4年度は、台風や寒波による水道料金の減免に伴う有収水量の減少のため、大幅に下がりました。
⑥有収水量の減少に加え、市内に安定した水源がなく市外に水源を求めているため費用がかかることから、全国平均、類似団体平均と比較すると高い数値となっています。
⑦⑧ともに全国平均、類似団体平均と比較すると高い数値であり、効率的な施設運営ができて</t>
    </r>
    <r>
      <rPr>
        <sz val="11"/>
        <color auto="1"/>
        <rFont val="ＭＳ ゴシック"/>
      </rPr>
      <t>いる状況であるといえますが、下降傾向で推移しています。令和4年度は、台風や寒波による水道料金の減免に伴う有収水量の減少のため、有収率が大きく下がりました。</t>
    </r>
    <rPh sb="2" eb="4">
      <t>キュウスイ</t>
    </rPh>
    <rPh sb="4" eb="6">
      <t>シュウエキ</t>
    </rPh>
    <rPh sb="7" eb="9">
      <t>ゲンショウ</t>
    </rPh>
    <rPh sb="25" eb="27">
      <t>アッカ</t>
    </rPh>
    <rPh sb="27" eb="29">
      <t>ケイコウ</t>
    </rPh>
    <rPh sb="41" eb="42">
      <t>コ</t>
    </rPh>
    <rPh sb="44" eb="46">
      <t>ジョウタイ</t>
    </rPh>
    <rPh sb="47" eb="49">
      <t>ケイゾク</t>
    </rPh>
    <rPh sb="54" eb="56">
      <t>ルイセキ</t>
    </rPh>
    <rPh sb="56" eb="59">
      <t>ケッソンキン</t>
    </rPh>
    <rPh sb="60" eb="62">
      <t>ハッセイ</t>
    </rPh>
    <rPh sb="72" eb="74">
      <t>ケイエイ</t>
    </rPh>
    <rPh sb="74" eb="76">
      <t>ジョウキョウ</t>
    </rPh>
    <rPh sb="77" eb="79">
      <t>ケンゼン</t>
    </rPh>
    <rPh sb="80" eb="82">
      <t>ジョウタイ</t>
    </rPh>
    <rPh sb="94" eb="96">
      <t>イジョウ</t>
    </rPh>
    <rPh sb="97" eb="99">
      <t>イジ</t>
    </rPh>
    <rPh sb="108" eb="110">
      <t>シハライ</t>
    </rPh>
    <rPh sb="110" eb="112">
      <t>ノウリョク</t>
    </rPh>
    <rPh sb="113" eb="115">
      <t>モンダイ</t>
    </rPh>
    <rPh sb="122" eb="124">
      <t>ルイジ</t>
    </rPh>
    <rPh sb="124" eb="126">
      <t>ダンタイ</t>
    </rPh>
    <rPh sb="127" eb="128">
      <t>クラ</t>
    </rPh>
    <rPh sb="129" eb="130">
      <t>ヒク</t>
    </rPh>
    <rPh sb="131" eb="133">
      <t>ジョウタイ</t>
    </rPh>
    <rPh sb="134" eb="135">
      <t>ツヅ</t>
    </rPh>
    <rPh sb="140" eb="142">
      <t>レイワ</t>
    </rPh>
    <rPh sb="143" eb="145">
      <t>ネンド</t>
    </rPh>
    <rPh sb="146" eb="148">
      <t>カコウ</t>
    </rPh>
    <rPh sb="156" eb="158">
      <t>ヘイセイ</t>
    </rPh>
    <rPh sb="160" eb="162">
      <t>ネンド</t>
    </rPh>
    <rPh sb="162" eb="164">
      <t>イコウ</t>
    </rPh>
    <rPh sb="165" eb="168">
      <t>キギョウサイ</t>
    </rPh>
    <rPh sb="169" eb="172">
      <t>ショウカンガク</t>
    </rPh>
    <rPh sb="173" eb="174">
      <t>コ</t>
    </rPh>
    <rPh sb="177" eb="179">
      <t>ハンイ</t>
    </rPh>
    <rPh sb="180" eb="182">
      <t>カリイレ</t>
    </rPh>
    <rPh sb="184" eb="185">
      <t>オコナ</t>
    </rPh>
    <rPh sb="194" eb="196">
      <t>ゲンショウ</t>
    </rPh>
    <rPh sb="196" eb="198">
      <t>ケイコウ</t>
    </rPh>
    <rPh sb="199" eb="201">
      <t>スイイ</t>
    </rPh>
    <rPh sb="209" eb="211">
      <t>エンメイ</t>
    </rPh>
    <rPh sb="211" eb="214">
      <t>ハイスイチ</t>
    </rPh>
    <rPh sb="214" eb="216">
      <t>コウシン</t>
    </rPh>
    <rPh sb="216" eb="218">
      <t>コウジ</t>
    </rPh>
    <rPh sb="219" eb="220">
      <t>カカ</t>
    </rPh>
    <rPh sb="221" eb="223">
      <t>カリイレ</t>
    </rPh>
    <rPh sb="227" eb="229">
      <t>レイワ</t>
    </rPh>
    <rPh sb="230" eb="232">
      <t>ネンド</t>
    </rPh>
    <rPh sb="233" eb="235">
      <t>ゾウカ</t>
    </rPh>
    <rPh sb="247" eb="248">
      <t>コ</t>
    </rPh>
    <rPh sb="287" eb="289">
      <t>キュウスイ</t>
    </rPh>
    <rPh sb="289" eb="291">
      <t>シュウエキ</t>
    </rPh>
    <rPh sb="292" eb="294">
      <t>ゲンショウ</t>
    </rPh>
    <rPh sb="295" eb="297">
      <t>ケイヒ</t>
    </rPh>
    <rPh sb="298" eb="300">
      <t>ゾウカ</t>
    </rPh>
    <rPh sb="303" eb="305">
      <t>カコウ</t>
    </rPh>
    <rPh sb="305" eb="307">
      <t>ケイコウ</t>
    </rPh>
    <rPh sb="311" eb="313">
      <t>レイワ</t>
    </rPh>
    <rPh sb="314" eb="316">
      <t>ネンド</t>
    </rPh>
    <rPh sb="318" eb="320">
      <t>タイフウ</t>
    </rPh>
    <rPh sb="321" eb="323">
      <t>カンパ</t>
    </rPh>
    <rPh sb="326" eb="328">
      <t>スイドウ</t>
    </rPh>
    <rPh sb="328" eb="330">
      <t>リョウキン</t>
    </rPh>
    <rPh sb="331" eb="333">
      <t>ゲンメン</t>
    </rPh>
    <rPh sb="334" eb="335">
      <t>トモナ</t>
    </rPh>
    <rPh sb="336" eb="338">
      <t>ユウシュウ</t>
    </rPh>
    <rPh sb="338" eb="340">
      <t>スイリョウ</t>
    </rPh>
    <rPh sb="341" eb="343">
      <t>ゲンショウ</t>
    </rPh>
    <rPh sb="347" eb="349">
      <t>オオハバ</t>
    </rPh>
    <rPh sb="350" eb="351">
      <t>サ</t>
    </rPh>
    <rPh sb="359" eb="361">
      <t>ユウシュウ</t>
    </rPh>
    <rPh sb="361" eb="363">
      <t>スイリョウ</t>
    </rPh>
    <rPh sb="364" eb="366">
      <t>ゲンショウ</t>
    </rPh>
    <rPh sb="367" eb="368">
      <t>クワ</t>
    </rPh>
    <rPh sb="395" eb="397">
      <t>ヒヨウ</t>
    </rPh>
    <rPh sb="492" eb="494">
      <t>カコウ</t>
    </rPh>
    <rPh sb="494" eb="496">
      <t>ケイコウ</t>
    </rPh>
    <rPh sb="497" eb="499">
      <t>スイイ</t>
    </rPh>
    <rPh sb="505" eb="507">
      <t>レイワ</t>
    </rPh>
    <rPh sb="508" eb="510">
      <t>ネンド</t>
    </rPh>
    <rPh sb="512" eb="514">
      <t>タイフウ</t>
    </rPh>
    <rPh sb="515" eb="517">
      <t>カンパ</t>
    </rPh>
    <rPh sb="520" eb="522">
      <t>スイドウ</t>
    </rPh>
    <rPh sb="522" eb="524">
      <t>リョウキン</t>
    </rPh>
    <rPh sb="525" eb="527">
      <t>ゲンメン</t>
    </rPh>
    <rPh sb="528" eb="529">
      <t>トモナ</t>
    </rPh>
    <rPh sb="530" eb="532">
      <t>ユウシュウ</t>
    </rPh>
    <rPh sb="532" eb="534">
      <t>スイリョウ</t>
    </rPh>
    <rPh sb="535" eb="537">
      <t>ゲンショウ</t>
    </rPh>
    <rPh sb="541" eb="543">
      <t>ユウシュウ</t>
    </rPh>
    <rPh sb="543" eb="544">
      <t>リツ</t>
    </rPh>
    <rPh sb="545" eb="546">
      <t>オオ</t>
    </rPh>
    <rPh sb="548" eb="549">
      <t>サ</t>
    </rPh>
    <phoneticPr fontId="1"/>
  </si>
  <si>
    <t>①全国平均、類似団体平均と比較すると若干低い値となっているものの、大正10年の通水開始以降100年以上が経過していることから上昇傾向で推移しています。
②全国平均、類似団体平均より高く、法定耐用年数を経過した老朽管路を多く保有している状態を示しています。
③配水施設再構築事業計画に基づき、計画的に更新を行っています。令和3年度は大規模な配水池更新工事を中心に行ったため、管路については必要最小限の更新に留まりましたが、令和4年度は全国平均、類似団体平均に近い水準の更新率となりました。</t>
    <rPh sb="49" eb="51">
      <t>イジョウ</t>
    </rPh>
    <rPh sb="77" eb="79">
      <t>ゼンコク</t>
    </rPh>
    <rPh sb="79" eb="81">
      <t>ヘイキン</t>
    </rPh>
    <rPh sb="82" eb="84">
      <t>ルイジ</t>
    </rPh>
    <rPh sb="84" eb="86">
      <t>ダンタイ</t>
    </rPh>
    <rPh sb="86" eb="88">
      <t>ヘイキン</t>
    </rPh>
    <rPh sb="90" eb="91">
      <t>タカ</t>
    </rPh>
    <rPh sb="129" eb="131">
      <t>ハイスイ</t>
    </rPh>
    <rPh sb="131" eb="133">
      <t>シセツ</t>
    </rPh>
    <rPh sb="133" eb="136">
      <t>サイコウチク</t>
    </rPh>
    <rPh sb="136" eb="138">
      <t>ジギョウ</t>
    </rPh>
    <rPh sb="138" eb="140">
      <t>ケイカク</t>
    </rPh>
    <rPh sb="141" eb="142">
      <t>モト</t>
    </rPh>
    <rPh sb="145" eb="147">
      <t>ケイカク</t>
    </rPh>
    <rPh sb="147" eb="148">
      <t>テキ</t>
    </rPh>
    <rPh sb="149" eb="151">
      <t>コウシン</t>
    </rPh>
    <rPh sb="152" eb="153">
      <t>オコナ</t>
    </rPh>
    <rPh sb="159" eb="161">
      <t>レイワ</t>
    </rPh>
    <rPh sb="162" eb="164">
      <t>ネンド</t>
    </rPh>
    <rPh sb="165" eb="168">
      <t>ダイキボ</t>
    </rPh>
    <rPh sb="169" eb="172">
      <t>ハイスイチ</t>
    </rPh>
    <rPh sb="172" eb="174">
      <t>コウシン</t>
    </rPh>
    <rPh sb="174" eb="176">
      <t>コウジ</t>
    </rPh>
    <rPh sb="177" eb="179">
      <t>チュウシン</t>
    </rPh>
    <rPh sb="180" eb="181">
      <t>オコナ</t>
    </rPh>
    <rPh sb="186" eb="188">
      <t>カンロ</t>
    </rPh>
    <rPh sb="193" eb="195">
      <t>ヒツヨウ</t>
    </rPh>
    <rPh sb="195" eb="196">
      <t>サイ</t>
    </rPh>
    <rPh sb="196" eb="197">
      <t>ショウ</t>
    </rPh>
    <rPh sb="197" eb="198">
      <t>カギリ</t>
    </rPh>
    <rPh sb="199" eb="201">
      <t>コウシン</t>
    </rPh>
    <rPh sb="202" eb="203">
      <t>トド</t>
    </rPh>
    <rPh sb="210" eb="212">
      <t>レイワ</t>
    </rPh>
    <rPh sb="213" eb="215">
      <t>ネンド</t>
    </rPh>
    <rPh sb="216" eb="218">
      <t>ゼンコク</t>
    </rPh>
    <rPh sb="218" eb="220">
      <t>ヘイキン</t>
    </rPh>
    <rPh sb="221" eb="223">
      <t>ルイジ</t>
    </rPh>
    <rPh sb="223" eb="225">
      <t>ダンタイ</t>
    </rPh>
    <rPh sb="225" eb="227">
      <t>ヘイキン</t>
    </rPh>
    <rPh sb="228" eb="229">
      <t>チカ</t>
    </rPh>
    <rPh sb="230" eb="232">
      <t>スイジュン</t>
    </rPh>
    <rPh sb="233" eb="235">
      <t>コウシン</t>
    </rPh>
    <rPh sb="235" eb="236">
      <t>リツ</t>
    </rPh>
    <phoneticPr fontId="1"/>
  </si>
  <si>
    <r>
      <t>　経営状況は</t>
    </r>
    <r>
      <rPr>
        <sz val="11"/>
        <color auto="1"/>
        <rFont val="ＭＳ ゴシック"/>
      </rPr>
      <t>概ね健全であるといえます。しかし、人口減少等により給水収益は減少していく中、施設の老朽化に対する更新需要は増大することとなり、水道事業をとりまく環境はますます厳しくなるものと予想されます。
　市民にとって重要なライフラインである水道の安定した事業の継続に取り組むため、経営戦略に基づき更なる経営基盤の強化に取り組むとともに、計画期間が令和7年度までとなっている経営戦略の改定にあたっては、適切な料金体系のあり方について検討する必要があります。</t>
    </r>
    <rPh sb="1" eb="3">
      <t>ケイエイ</t>
    </rPh>
    <rPh sb="3" eb="5">
      <t>ジョウキョウ</t>
    </rPh>
    <rPh sb="6" eb="7">
      <t>オオム</t>
    </rPh>
    <rPh sb="8" eb="10">
      <t>ケンゼン</t>
    </rPh>
    <rPh sb="23" eb="25">
      <t>ジンコウ</t>
    </rPh>
    <rPh sb="25" eb="27">
      <t>ゲンショウ</t>
    </rPh>
    <rPh sb="27" eb="28">
      <t>トウ</t>
    </rPh>
    <rPh sb="31" eb="33">
      <t>キュウスイ</t>
    </rPh>
    <rPh sb="33" eb="35">
      <t>シュウエキ</t>
    </rPh>
    <rPh sb="36" eb="38">
      <t>ゲンショウ</t>
    </rPh>
    <rPh sb="42" eb="43">
      <t>ナカ</t>
    </rPh>
    <rPh sb="44" eb="46">
      <t>シセツ</t>
    </rPh>
    <rPh sb="47" eb="50">
      <t>ロウキュウカ</t>
    </rPh>
    <rPh sb="51" eb="52">
      <t>タイ</t>
    </rPh>
    <rPh sb="54" eb="56">
      <t>コウシン</t>
    </rPh>
    <rPh sb="56" eb="58">
      <t>ジュヨウ</t>
    </rPh>
    <rPh sb="59" eb="61">
      <t>ゾウダイ</t>
    </rPh>
    <rPh sb="69" eb="71">
      <t>スイドウ</t>
    </rPh>
    <rPh sb="71" eb="73">
      <t>ジギョウ</t>
    </rPh>
    <rPh sb="78" eb="80">
      <t>カンキョウ</t>
    </rPh>
    <rPh sb="85" eb="86">
      <t>キビ</t>
    </rPh>
    <rPh sb="93" eb="95">
      <t>ヨソウ</t>
    </rPh>
    <rPh sb="102" eb="104">
      <t>シミン</t>
    </rPh>
    <rPh sb="108" eb="110">
      <t>ジュウヨウ</t>
    </rPh>
    <rPh sb="120" eb="122">
      <t>スイドウ</t>
    </rPh>
    <rPh sb="123" eb="125">
      <t>アンテイ</t>
    </rPh>
    <rPh sb="127" eb="129">
      <t>ジギョウ</t>
    </rPh>
    <rPh sb="130" eb="132">
      <t>ケイゾク</t>
    </rPh>
    <rPh sb="133" eb="134">
      <t>ト</t>
    </rPh>
    <rPh sb="135" eb="136">
      <t>ク</t>
    </rPh>
    <rPh sb="140" eb="142">
      <t>ケイエイ</t>
    </rPh>
    <rPh sb="142" eb="144">
      <t>センリャク</t>
    </rPh>
    <rPh sb="145" eb="146">
      <t>モト</t>
    </rPh>
    <rPh sb="168" eb="170">
      <t>ケイカク</t>
    </rPh>
    <rPh sb="170" eb="172">
      <t>キカン</t>
    </rPh>
    <rPh sb="173" eb="175">
      <t>レイワ</t>
    </rPh>
    <rPh sb="176" eb="178">
      <t>ネンド</t>
    </rPh>
    <rPh sb="186" eb="188">
      <t>ケイエイ</t>
    </rPh>
    <rPh sb="188" eb="190">
      <t>センリャク</t>
    </rPh>
    <rPh sb="191" eb="193">
      <t>カイテイ</t>
    </rPh>
    <rPh sb="200" eb="202">
      <t>テキセツ</t>
    </rPh>
    <rPh sb="203" eb="205">
      <t>リョウキン</t>
    </rPh>
    <rPh sb="205" eb="207">
      <t>タイケイ</t>
    </rPh>
    <rPh sb="210" eb="211">
      <t>カタ</t>
    </rPh>
    <rPh sb="215" eb="217">
      <t>ケントウ</t>
    </rPh>
    <rPh sb="219" eb="221">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</si>
</sst>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0.19</c:v>
                </c:pt>
                <c:pt idx="1">
                  <c:v>0.48</c:v>
                </c:pt>
                <c:pt idx="2">
                  <c:v>0.76</c:v>
                </c:pt>
                <c:pt idx="3">
                  <c:v>0.28000000000000003</c:v>
                </c:pt>
                <c:pt idx="4">
                  <c:v>0.57999999999999996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0.66</c:v>
                </c:pt>
                <c:pt idx="2">
                  <c:v>0.67</c:v>
                </c:pt>
                <c:pt idx="3">
                  <c:v>0.62</c:v>
                </c:pt>
                <c:pt idx="4">
                  <c:v>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119.83</c:v>
                </c:pt>
                <c:pt idx="1">
                  <c:v>120.41</c:v>
                </c:pt>
                <c:pt idx="2">
                  <c:v>118.04</c:v>
                </c:pt>
                <c:pt idx="3">
                  <c:v>114.65</c:v>
                </c:pt>
                <c:pt idx="4">
                  <c:v>114.02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113.82</c:v>
                </c:pt>
                <c:pt idx="1">
                  <c:v>112.82</c:v>
                </c:pt>
                <c:pt idx="2">
                  <c:v>111.21</c:v>
                </c:pt>
                <c:pt idx="3">
                  <c:v>111.89</c:v>
                </c:pt>
                <c:pt idx="4">
                  <c:v>109.99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45.99</c:v>
                </c:pt>
                <c:pt idx="1">
                  <c:v>47.02</c:v>
                </c:pt>
                <c:pt idx="2">
                  <c:v>48.12</c:v>
                </c:pt>
                <c:pt idx="3">
                  <c:v>49.71</c:v>
                </c:pt>
                <c:pt idx="4">
                  <c:v>50.88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47.89</c:v>
                </c:pt>
                <c:pt idx="1">
                  <c:v>48.69</c:v>
                </c:pt>
                <c:pt idx="2">
                  <c:v>49.62</c:v>
                </c:pt>
                <c:pt idx="3">
                  <c:v>50.5</c:v>
                </c:pt>
                <c:pt idx="4">
                  <c:v>51.28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21.34</c:v>
                </c:pt>
                <c:pt idx="1">
                  <c:v>21.76</c:v>
                </c:pt>
                <c:pt idx="2">
                  <c:v>22.29</c:v>
                </c:pt>
                <c:pt idx="3">
                  <c:v>23.87</c:v>
                </c:pt>
                <c:pt idx="4">
                  <c:v>24.35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16.899999999999999</c:v>
                </c:pt>
                <c:pt idx="1">
                  <c:v>18.260000000000002</c:v>
                </c:pt>
                <c:pt idx="2">
                  <c:v>19.510000000000002</c:v>
                </c:pt>
                <c:pt idx="3">
                  <c:v>21.19</c:v>
                </c:pt>
                <c:pt idx="4">
                  <c:v>22.64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formatCode="#,##0.00;&quot;△&quot;#,##0.00;&quot;-&quot;">
                  <c:v>0.45</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246.76</c:v>
                </c:pt>
                <c:pt idx="1">
                  <c:v>262.25</c:v>
                </c:pt>
                <c:pt idx="2">
                  <c:v>265.93</c:v>
                </c:pt>
                <c:pt idx="3">
                  <c:v>287.39999999999998</c:v>
                </c:pt>
                <c:pt idx="4">
                  <c:v>276.85000000000002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335.6</c:v>
                </c:pt>
                <c:pt idx="1">
                  <c:v>358.91</c:v>
                </c:pt>
                <c:pt idx="2">
                  <c:v>360.96</c:v>
                </c:pt>
                <c:pt idx="3">
                  <c:v>351.29</c:v>
                </c:pt>
                <c:pt idx="4">
                  <c:v>364.24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356.69</c:v>
                </c:pt>
                <c:pt idx="1">
                  <c:v>348.36</c:v>
                </c:pt>
                <c:pt idx="2">
                  <c:v>342.07</c:v>
                </c:pt>
                <c:pt idx="3">
                  <c:v>340.43</c:v>
                </c:pt>
                <c:pt idx="4">
                  <c:v>375.47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258.26</c:v>
                </c:pt>
                <c:pt idx="1">
                  <c:v>247.27</c:v>
                </c:pt>
                <c:pt idx="2">
                  <c:v>239.18</c:v>
                </c:pt>
                <c:pt idx="3">
                  <c:v>236.29</c:v>
                </c:pt>
                <c:pt idx="4">
                  <c:v>238.77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113.96</c:v>
                </c:pt>
                <c:pt idx="1">
                  <c:v>113.58</c:v>
                </c:pt>
                <c:pt idx="2">
                  <c:v>109.09</c:v>
                </c:pt>
                <c:pt idx="3">
                  <c:v>108.35</c:v>
                </c:pt>
                <c:pt idx="4">
                  <c:v>102.51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106.07</c:v>
                </c:pt>
                <c:pt idx="1">
                  <c:v>105.34</c:v>
                </c:pt>
                <c:pt idx="2">
                  <c:v>101.89</c:v>
                </c:pt>
                <c:pt idx="3">
                  <c:v>104.33</c:v>
                </c:pt>
                <c:pt idx="4">
                  <c:v>98.85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196.71</c:v>
                </c:pt>
                <c:pt idx="1">
                  <c:v>197.45</c:v>
                </c:pt>
                <c:pt idx="2">
                  <c:v>202.7</c:v>
                </c:pt>
                <c:pt idx="3">
                  <c:v>206.58</c:v>
                </c:pt>
                <c:pt idx="4">
                  <c:v>208.7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159.22</c:v>
                </c:pt>
                <c:pt idx="1">
                  <c:v>159.6</c:v>
                </c:pt>
                <c:pt idx="2">
                  <c:v>156.32</c:v>
                </c:pt>
                <c:pt idx="3">
                  <c:v>157.4</c:v>
                </c:pt>
                <c:pt idx="4">
                  <c:v>162.61000000000001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67.680000000000007</c:v>
                </c:pt>
                <c:pt idx="1">
                  <c:v>67.06</c:v>
                </c:pt>
                <c:pt idx="2">
                  <c:v>67.38</c:v>
                </c:pt>
                <c:pt idx="3">
                  <c:v>66.680000000000007</c:v>
                </c:pt>
                <c:pt idx="4">
                  <c:v>66.47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62.83</c:v>
                </c:pt>
                <c:pt idx="1">
                  <c:v>62.05</c:v>
                </c:pt>
                <c:pt idx="2">
                  <c:v>63.23</c:v>
                </c:pt>
                <c:pt idx="3">
                  <c:v>62.59</c:v>
                </c:pt>
                <c:pt idx="4">
                  <c:v>61.81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93.04</c:v>
                </c:pt>
                <c:pt idx="1">
                  <c:v>93.04</c:v>
                </c:pt>
                <c:pt idx="2">
                  <c:v>92.86</c:v>
                </c:pt>
                <c:pt idx="3">
                  <c:v>92.13</c:v>
                </c:pt>
                <c:pt idx="4">
                  <c:v>90.49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88.86</c:v>
                </c:pt>
                <c:pt idx="1">
                  <c:v>89.11</c:v>
                </c:pt>
                <c:pt idx="2">
                  <c:v>89.35</c:v>
                </c:pt>
                <c:pt idx="3">
                  <c:v>89.7</c:v>
                </c:pt>
                <c:pt idx="4">
                  <c:v>89.24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58"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福岡県　大牟田市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8</v>
      </c>
      <c r="AE7" s="25"/>
      <c r="AF7" s="25"/>
      <c r="AG7" s="25"/>
      <c r="AH7" s="25"/>
      <c r="AI7" s="25"/>
      <c r="AJ7" s="25"/>
      <c r="AK7" s="2"/>
      <c r="AL7" s="25" t="s">
        <v>14</v>
      </c>
      <c r="AM7" s="25"/>
      <c r="AN7" s="25"/>
      <c r="AO7" s="25"/>
      <c r="AP7" s="25"/>
      <c r="AQ7" s="25"/>
      <c r="AR7" s="25"/>
      <c r="AS7" s="25"/>
      <c r="AT7" s="5" t="s">
        <v>3</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自治体職員</v>
      </c>
      <c r="AE8" s="26"/>
      <c r="AF8" s="26"/>
      <c r="AG8" s="26"/>
      <c r="AH8" s="26"/>
      <c r="AI8" s="26"/>
      <c r="AJ8" s="26"/>
      <c r="AK8" s="2"/>
      <c r="AL8" s="29">
        <f>データ!$R$6</f>
        <v>108421</v>
      </c>
      <c r="AM8" s="29"/>
      <c r="AN8" s="29"/>
      <c r="AO8" s="29"/>
      <c r="AP8" s="29"/>
      <c r="AQ8" s="29"/>
      <c r="AR8" s="29"/>
      <c r="AS8" s="29"/>
      <c r="AT8" s="7">
        <f>データ!$S$6</f>
        <v>81.45</v>
      </c>
      <c r="AU8" s="15"/>
      <c r="AV8" s="15"/>
      <c r="AW8" s="15"/>
      <c r="AX8" s="15"/>
      <c r="AY8" s="15"/>
      <c r="AZ8" s="15"/>
      <c r="BA8" s="15"/>
      <c r="BB8" s="27">
        <f>データ!$T$6</f>
        <v>1331.14</v>
      </c>
      <c r="BC8" s="27"/>
      <c r="BD8" s="27"/>
      <c r="BE8" s="27"/>
      <c r="BF8" s="27"/>
      <c r="BG8" s="27"/>
      <c r="BH8" s="27"/>
      <c r="BI8" s="27"/>
      <c r="BJ8" s="3"/>
      <c r="BK8" s="3"/>
      <c r="BL8" s="36" t="s">
        <v>4</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13</v>
      </c>
      <c r="BC9" s="25"/>
      <c r="BD9" s="25"/>
      <c r="BE9" s="25"/>
      <c r="BF9" s="25"/>
      <c r="BG9" s="25"/>
      <c r="BH9" s="25"/>
      <c r="BI9" s="25"/>
      <c r="BJ9" s="3"/>
      <c r="BK9" s="3"/>
      <c r="BL9" s="37" t="s">
        <v>30</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56.73</v>
      </c>
      <c r="J10" s="15"/>
      <c r="K10" s="15"/>
      <c r="L10" s="15"/>
      <c r="M10" s="15"/>
      <c r="N10" s="15"/>
      <c r="O10" s="24"/>
      <c r="P10" s="27">
        <f>データ!$P$6</f>
        <v>98.16</v>
      </c>
      <c r="Q10" s="27"/>
      <c r="R10" s="27"/>
      <c r="S10" s="27"/>
      <c r="T10" s="27"/>
      <c r="U10" s="27"/>
      <c r="V10" s="27"/>
      <c r="W10" s="29">
        <f>データ!$Q$6</f>
        <v>3682</v>
      </c>
      <c r="X10" s="29"/>
      <c r="Y10" s="29"/>
      <c r="Z10" s="29"/>
      <c r="AA10" s="29"/>
      <c r="AB10" s="29"/>
      <c r="AC10" s="29"/>
      <c r="AD10" s="2"/>
      <c r="AE10" s="2"/>
      <c r="AF10" s="2"/>
      <c r="AG10" s="2"/>
      <c r="AH10" s="2"/>
      <c r="AI10" s="2"/>
      <c r="AJ10" s="2"/>
      <c r="AK10" s="2"/>
      <c r="AL10" s="29">
        <f>データ!$U$6</f>
        <v>105656</v>
      </c>
      <c r="AM10" s="29"/>
      <c r="AN10" s="29"/>
      <c r="AO10" s="29"/>
      <c r="AP10" s="29"/>
      <c r="AQ10" s="29"/>
      <c r="AR10" s="29"/>
      <c r="AS10" s="29"/>
      <c r="AT10" s="7">
        <f>データ!$V$6</f>
        <v>49.38</v>
      </c>
      <c r="AU10" s="15"/>
      <c r="AV10" s="15"/>
      <c r="AW10" s="15"/>
      <c r="AX10" s="15"/>
      <c r="AY10" s="15"/>
      <c r="AZ10" s="15"/>
      <c r="BA10" s="15"/>
      <c r="BB10" s="27">
        <f>データ!$W$6</f>
        <v>2139.65</v>
      </c>
      <c r="BC10" s="27"/>
      <c r="BD10" s="27"/>
      <c r="BE10" s="27"/>
      <c r="BF10" s="27"/>
      <c r="BG10" s="27"/>
      <c r="BH10" s="27"/>
      <c r="BI10" s="27"/>
      <c r="BJ10" s="2"/>
      <c r="BK10" s="2"/>
      <c r="BL10" s="38" t="s">
        <v>34</v>
      </c>
      <c r="BM10" s="49"/>
      <c r="BN10" s="57" t="s">
        <v>15</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35</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38</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111</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41</v>
      </c>
      <c r="C84" s="12"/>
      <c r="D84" s="12"/>
      <c r="E84" s="12" t="s">
        <v>43</v>
      </c>
      <c r="F84" s="12" t="s">
        <v>45</v>
      </c>
      <c r="G84" s="12" t="s">
        <v>46</v>
      </c>
      <c r="H84" s="12" t="s">
        <v>39</v>
      </c>
      <c r="I84" s="12" t="s">
        <v>0</v>
      </c>
      <c r="J84" s="12" t="s">
        <v>27</v>
      </c>
      <c r="K84" s="12" t="s">
        <v>47</v>
      </c>
      <c r="L84" s="12" t="s">
        <v>49</v>
      </c>
      <c r="M84" s="12" t="s">
        <v>31</v>
      </c>
      <c r="N84" s="12" t="s">
        <v>51</v>
      </c>
      <c r="O84" s="12" t="s">
        <v>53</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ovt4/eSaAcFza+M3iwKi3vWVsQMsaUDNLPXyum+WZvbBBOhOC8Jb0qUZnJqm6lmEqkzHU1HBkrum70HM4szzmg==" saltValue="pFzVlD0n9LUZ4CVI9aG4P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44</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54</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48</v>
      </c>
      <c r="C3" s="70" t="s">
        <v>56</v>
      </c>
      <c r="D3" s="70" t="s">
        <v>57</v>
      </c>
      <c r="E3" s="70" t="s">
        <v>7</v>
      </c>
      <c r="F3" s="70" t="s">
        <v>9</v>
      </c>
      <c r="G3" s="70" t="s">
        <v>23</v>
      </c>
      <c r="H3" s="78" t="s">
        <v>28</v>
      </c>
      <c r="I3" s="81"/>
      <c r="J3" s="81"/>
      <c r="K3" s="81"/>
      <c r="L3" s="81"/>
      <c r="M3" s="81"/>
      <c r="N3" s="81"/>
      <c r="O3" s="81"/>
      <c r="P3" s="81"/>
      <c r="Q3" s="81"/>
      <c r="R3" s="81"/>
      <c r="S3" s="81"/>
      <c r="T3" s="81"/>
      <c r="U3" s="81"/>
      <c r="V3" s="81"/>
      <c r="W3" s="85"/>
      <c r="X3" s="87" t="s">
        <v>52</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58</v>
      </c>
      <c r="B4" s="71"/>
      <c r="C4" s="71"/>
      <c r="D4" s="71"/>
      <c r="E4" s="71"/>
      <c r="F4" s="71"/>
      <c r="G4" s="71"/>
      <c r="H4" s="79"/>
      <c r="I4" s="82"/>
      <c r="J4" s="82"/>
      <c r="K4" s="82"/>
      <c r="L4" s="82"/>
      <c r="M4" s="82"/>
      <c r="N4" s="82"/>
      <c r="O4" s="82"/>
      <c r="P4" s="82"/>
      <c r="Q4" s="82"/>
      <c r="R4" s="82"/>
      <c r="S4" s="82"/>
      <c r="T4" s="82"/>
      <c r="U4" s="82"/>
      <c r="V4" s="82"/>
      <c r="W4" s="86"/>
      <c r="X4" s="88" t="s">
        <v>50</v>
      </c>
      <c r="Y4" s="88"/>
      <c r="Z4" s="88"/>
      <c r="AA4" s="88"/>
      <c r="AB4" s="88"/>
      <c r="AC4" s="88"/>
      <c r="AD4" s="88"/>
      <c r="AE4" s="88"/>
      <c r="AF4" s="88"/>
      <c r="AG4" s="88"/>
      <c r="AH4" s="88"/>
      <c r="AI4" s="88" t="s">
        <v>42</v>
      </c>
      <c r="AJ4" s="88"/>
      <c r="AK4" s="88"/>
      <c r="AL4" s="88"/>
      <c r="AM4" s="88"/>
      <c r="AN4" s="88"/>
      <c r="AO4" s="88"/>
      <c r="AP4" s="88"/>
      <c r="AQ4" s="88"/>
      <c r="AR4" s="88"/>
      <c r="AS4" s="88"/>
      <c r="AT4" s="88" t="s">
        <v>36</v>
      </c>
      <c r="AU4" s="88"/>
      <c r="AV4" s="88"/>
      <c r="AW4" s="88"/>
      <c r="AX4" s="88"/>
      <c r="AY4" s="88"/>
      <c r="AZ4" s="88"/>
      <c r="BA4" s="88"/>
      <c r="BB4" s="88"/>
      <c r="BC4" s="88"/>
      <c r="BD4" s="88"/>
      <c r="BE4" s="88" t="s">
        <v>60</v>
      </c>
      <c r="BF4" s="88"/>
      <c r="BG4" s="88"/>
      <c r="BH4" s="88"/>
      <c r="BI4" s="88"/>
      <c r="BJ4" s="88"/>
      <c r="BK4" s="88"/>
      <c r="BL4" s="88"/>
      <c r="BM4" s="88"/>
      <c r="BN4" s="88"/>
      <c r="BO4" s="88"/>
      <c r="BP4" s="88" t="s">
        <v>33</v>
      </c>
      <c r="BQ4" s="88"/>
      <c r="BR4" s="88"/>
      <c r="BS4" s="88"/>
      <c r="BT4" s="88"/>
      <c r="BU4" s="88"/>
      <c r="BV4" s="88"/>
      <c r="BW4" s="88"/>
      <c r="BX4" s="88"/>
      <c r="BY4" s="88"/>
      <c r="BZ4" s="88"/>
      <c r="CA4" s="88" t="s">
        <v>61</v>
      </c>
      <c r="CB4" s="88"/>
      <c r="CC4" s="88"/>
      <c r="CD4" s="88"/>
      <c r="CE4" s="88"/>
      <c r="CF4" s="88"/>
      <c r="CG4" s="88"/>
      <c r="CH4" s="88"/>
      <c r="CI4" s="88"/>
      <c r="CJ4" s="88"/>
      <c r="CK4" s="88"/>
      <c r="CL4" s="88" t="s">
        <v>63</v>
      </c>
      <c r="CM4" s="88"/>
      <c r="CN4" s="88"/>
      <c r="CO4" s="88"/>
      <c r="CP4" s="88"/>
      <c r="CQ4" s="88"/>
      <c r="CR4" s="88"/>
      <c r="CS4" s="88"/>
      <c r="CT4" s="88"/>
      <c r="CU4" s="88"/>
      <c r="CV4" s="88"/>
      <c r="CW4" s="88" t="s">
        <v>64</v>
      </c>
      <c r="CX4" s="88"/>
      <c r="CY4" s="88"/>
      <c r="CZ4" s="88"/>
      <c r="DA4" s="88"/>
      <c r="DB4" s="88"/>
      <c r="DC4" s="88"/>
      <c r="DD4" s="88"/>
      <c r="DE4" s="88"/>
      <c r="DF4" s="88"/>
      <c r="DG4" s="88"/>
      <c r="DH4" s="88" t="s">
        <v>65</v>
      </c>
      <c r="DI4" s="88"/>
      <c r="DJ4" s="88"/>
      <c r="DK4" s="88"/>
      <c r="DL4" s="88"/>
      <c r="DM4" s="88"/>
      <c r="DN4" s="88"/>
      <c r="DO4" s="88"/>
      <c r="DP4" s="88"/>
      <c r="DQ4" s="88"/>
      <c r="DR4" s="88"/>
      <c r="DS4" s="88" t="s">
        <v>59</v>
      </c>
      <c r="DT4" s="88"/>
      <c r="DU4" s="88"/>
      <c r="DV4" s="88"/>
      <c r="DW4" s="88"/>
      <c r="DX4" s="88"/>
      <c r="DY4" s="88"/>
      <c r="DZ4" s="88"/>
      <c r="EA4" s="88"/>
      <c r="EB4" s="88"/>
      <c r="EC4" s="88"/>
      <c r="ED4" s="88" t="s">
        <v>66</v>
      </c>
      <c r="EE4" s="88"/>
      <c r="EF4" s="88"/>
      <c r="EG4" s="88"/>
      <c r="EH4" s="88"/>
      <c r="EI4" s="88"/>
      <c r="EJ4" s="88"/>
      <c r="EK4" s="88"/>
      <c r="EL4" s="88"/>
      <c r="EM4" s="88"/>
      <c r="EN4" s="88"/>
    </row>
    <row r="5" spans="1:144">
      <c r="A5" s="68" t="s">
        <v>26</v>
      </c>
      <c r="B5" s="72"/>
      <c r="C5" s="72"/>
      <c r="D5" s="72"/>
      <c r="E5" s="72"/>
      <c r="F5" s="72"/>
      <c r="G5" s="72"/>
      <c r="H5" s="80" t="s">
        <v>55</v>
      </c>
      <c r="I5" s="80" t="s">
        <v>67</v>
      </c>
      <c r="J5" s="80" t="s">
        <v>68</v>
      </c>
      <c r="K5" s="80" t="s">
        <v>69</v>
      </c>
      <c r="L5" s="80" t="s">
        <v>70</v>
      </c>
      <c r="M5" s="80" t="s">
        <v>8</v>
      </c>
      <c r="N5" s="80" t="s">
        <v>71</v>
      </c>
      <c r="O5" s="80" t="s">
        <v>72</v>
      </c>
      <c r="P5" s="80" t="s">
        <v>73</v>
      </c>
      <c r="Q5" s="80" t="s">
        <v>74</v>
      </c>
      <c r="R5" s="80" t="s">
        <v>75</v>
      </c>
      <c r="S5" s="80" t="s">
        <v>76</v>
      </c>
      <c r="T5" s="80" t="s">
        <v>62</v>
      </c>
      <c r="U5" s="80" t="s">
        <v>77</v>
      </c>
      <c r="V5" s="80" t="s">
        <v>78</v>
      </c>
      <c r="W5" s="80" t="s">
        <v>79</v>
      </c>
      <c r="X5" s="80" t="s">
        <v>80</v>
      </c>
      <c r="Y5" s="80" t="s">
        <v>81</v>
      </c>
      <c r="Z5" s="80" t="s">
        <v>82</v>
      </c>
      <c r="AA5" s="80" t="s">
        <v>83</v>
      </c>
      <c r="AB5" s="80" t="s">
        <v>84</v>
      </c>
      <c r="AC5" s="80" t="s">
        <v>86</v>
      </c>
      <c r="AD5" s="80" t="s">
        <v>87</v>
      </c>
      <c r="AE5" s="80" t="s">
        <v>88</v>
      </c>
      <c r="AF5" s="80" t="s">
        <v>89</v>
      </c>
      <c r="AG5" s="80" t="s">
        <v>90</v>
      </c>
      <c r="AH5" s="80" t="s">
        <v>41</v>
      </c>
      <c r="AI5" s="80" t="s">
        <v>80</v>
      </c>
      <c r="AJ5" s="80" t="s">
        <v>81</v>
      </c>
      <c r="AK5" s="80" t="s">
        <v>82</v>
      </c>
      <c r="AL5" s="80" t="s">
        <v>83</v>
      </c>
      <c r="AM5" s="80" t="s">
        <v>84</v>
      </c>
      <c r="AN5" s="80" t="s">
        <v>86</v>
      </c>
      <c r="AO5" s="80" t="s">
        <v>87</v>
      </c>
      <c r="AP5" s="80" t="s">
        <v>88</v>
      </c>
      <c r="AQ5" s="80" t="s">
        <v>89</v>
      </c>
      <c r="AR5" s="80" t="s">
        <v>90</v>
      </c>
      <c r="AS5" s="80" t="s">
        <v>85</v>
      </c>
      <c r="AT5" s="80" t="s">
        <v>80</v>
      </c>
      <c r="AU5" s="80" t="s">
        <v>81</v>
      </c>
      <c r="AV5" s="80" t="s">
        <v>82</v>
      </c>
      <c r="AW5" s="80" t="s">
        <v>83</v>
      </c>
      <c r="AX5" s="80" t="s">
        <v>84</v>
      </c>
      <c r="AY5" s="80" t="s">
        <v>86</v>
      </c>
      <c r="AZ5" s="80" t="s">
        <v>87</v>
      </c>
      <c r="BA5" s="80" t="s">
        <v>88</v>
      </c>
      <c r="BB5" s="80" t="s">
        <v>89</v>
      </c>
      <c r="BC5" s="80" t="s">
        <v>90</v>
      </c>
      <c r="BD5" s="80" t="s">
        <v>85</v>
      </c>
      <c r="BE5" s="80" t="s">
        <v>80</v>
      </c>
      <c r="BF5" s="80" t="s">
        <v>81</v>
      </c>
      <c r="BG5" s="80" t="s">
        <v>82</v>
      </c>
      <c r="BH5" s="80" t="s">
        <v>83</v>
      </c>
      <c r="BI5" s="80" t="s">
        <v>84</v>
      </c>
      <c r="BJ5" s="80" t="s">
        <v>86</v>
      </c>
      <c r="BK5" s="80" t="s">
        <v>87</v>
      </c>
      <c r="BL5" s="80" t="s">
        <v>88</v>
      </c>
      <c r="BM5" s="80" t="s">
        <v>89</v>
      </c>
      <c r="BN5" s="80" t="s">
        <v>90</v>
      </c>
      <c r="BO5" s="80" t="s">
        <v>85</v>
      </c>
      <c r="BP5" s="80" t="s">
        <v>80</v>
      </c>
      <c r="BQ5" s="80" t="s">
        <v>81</v>
      </c>
      <c r="BR5" s="80" t="s">
        <v>82</v>
      </c>
      <c r="BS5" s="80" t="s">
        <v>83</v>
      </c>
      <c r="BT5" s="80" t="s">
        <v>84</v>
      </c>
      <c r="BU5" s="80" t="s">
        <v>86</v>
      </c>
      <c r="BV5" s="80" t="s">
        <v>87</v>
      </c>
      <c r="BW5" s="80" t="s">
        <v>88</v>
      </c>
      <c r="BX5" s="80" t="s">
        <v>89</v>
      </c>
      <c r="BY5" s="80" t="s">
        <v>90</v>
      </c>
      <c r="BZ5" s="80" t="s">
        <v>85</v>
      </c>
      <c r="CA5" s="80" t="s">
        <v>80</v>
      </c>
      <c r="CB5" s="80" t="s">
        <v>81</v>
      </c>
      <c r="CC5" s="80" t="s">
        <v>82</v>
      </c>
      <c r="CD5" s="80" t="s">
        <v>83</v>
      </c>
      <c r="CE5" s="80" t="s">
        <v>84</v>
      </c>
      <c r="CF5" s="80" t="s">
        <v>86</v>
      </c>
      <c r="CG5" s="80" t="s">
        <v>87</v>
      </c>
      <c r="CH5" s="80" t="s">
        <v>88</v>
      </c>
      <c r="CI5" s="80" t="s">
        <v>89</v>
      </c>
      <c r="CJ5" s="80" t="s">
        <v>90</v>
      </c>
      <c r="CK5" s="80" t="s">
        <v>85</v>
      </c>
      <c r="CL5" s="80" t="s">
        <v>80</v>
      </c>
      <c r="CM5" s="80" t="s">
        <v>81</v>
      </c>
      <c r="CN5" s="80" t="s">
        <v>82</v>
      </c>
      <c r="CO5" s="80" t="s">
        <v>83</v>
      </c>
      <c r="CP5" s="80" t="s">
        <v>84</v>
      </c>
      <c r="CQ5" s="80" t="s">
        <v>86</v>
      </c>
      <c r="CR5" s="80" t="s">
        <v>87</v>
      </c>
      <c r="CS5" s="80" t="s">
        <v>88</v>
      </c>
      <c r="CT5" s="80" t="s">
        <v>89</v>
      </c>
      <c r="CU5" s="80" t="s">
        <v>90</v>
      </c>
      <c r="CV5" s="80" t="s">
        <v>85</v>
      </c>
      <c r="CW5" s="80" t="s">
        <v>80</v>
      </c>
      <c r="CX5" s="80" t="s">
        <v>81</v>
      </c>
      <c r="CY5" s="80" t="s">
        <v>82</v>
      </c>
      <c r="CZ5" s="80" t="s">
        <v>83</v>
      </c>
      <c r="DA5" s="80" t="s">
        <v>84</v>
      </c>
      <c r="DB5" s="80" t="s">
        <v>86</v>
      </c>
      <c r="DC5" s="80" t="s">
        <v>87</v>
      </c>
      <c r="DD5" s="80" t="s">
        <v>88</v>
      </c>
      <c r="DE5" s="80" t="s">
        <v>89</v>
      </c>
      <c r="DF5" s="80" t="s">
        <v>90</v>
      </c>
      <c r="DG5" s="80" t="s">
        <v>85</v>
      </c>
      <c r="DH5" s="80" t="s">
        <v>80</v>
      </c>
      <c r="DI5" s="80" t="s">
        <v>81</v>
      </c>
      <c r="DJ5" s="80" t="s">
        <v>82</v>
      </c>
      <c r="DK5" s="80" t="s">
        <v>83</v>
      </c>
      <c r="DL5" s="80" t="s">
        <v>84</v>
      </c>
      <c r="DM5" s="80" t="s">
        <v>86</v>
      </c>
      <c r="DN5" s="80" t="s">
        <v>87</v>
      </c>
      <c r="DO5" s="80" t="s">
        <v>88</v>
      </c>
      <c r="DP5" s="80" t="s">
        <v>89</v>
      </c>
      <c r="DQ5" s="80" t="s">
        <v>90</v>
      </c>
      <c r="DR5" s="80" t="s">
        <v>85</v>
      </c>
      <c r="DS5" s="80" t="s">
        <v>80</v>
      </c>
      <c r="DT5" s="80" t="s">
        <v>81</v>
      </c>
      <c r="DU5" s="80" t="s">
        <v>82</v>
      </c>
      <c r="DV5" s="80" t="s">
        <v>83</v>
      </c>
      <c r="DW5" s="80" t="s">
        <v>84</v>
      </c>
      <c r="DX5" s="80" t="s">
        <v>86</v>
      </c>
      <c r="DY5" s="80" t="s">
        <v>87</v>
      </c>
      <c r="DZ5" s="80" t="s">
        <v>88</v>
      </c>
      <c r="EA5" s="80" t="s">
        <v>89</v>
      </c>
      <c r="EB5" s="80" t="s">
        <v>90</v>
      </c>
      <c r="EC5" s="80" t="s">
        <v>85</v>
      </c>
      <c r="ED5" s="80" t="s">
        <v>80</v>
      </c>
      <c r="EE5" s="80" t="s">
        <v>81</v>
      </c>
      <c r="EF5" s="80" t="s">
        <v>82</v>
      </c>
      <c r="EG5" s="80" t="s">
        <v>83</v>
      </c>
      <c r="EH5" s="80" t="s">
        <v>84</v>
      </c>
      <c r="EI5" s="80" t="s">
        <v>86</v>
      </c>
      <c r="EJ5" s="80" t="s">
        <v>87</v>
      </c>
      <c r="EK5" s="80" t="s">
        <v>88</v>
      </c>
      <c r="EL5" s="80" t="s">
        <v>89</v>
      </c>
      <c r="EM5" s="80" t="s">
        <v>90</v>
      </c>
      <c r="EN5" s="80" t="s">
        <v>85</v>
      </c>
    </row>
    <row r="6" spans="1:144" s="67" customFormat="1">
      <c r="A6" s="68" t="s">
        <v>91</v>
      </c>
      <c r="B6" s="73">
        <f t="shared" ref="B6:W6" si="1">B7</f>
        <v>2022</v>
      </c>
      <c r="C6" s="73">
        <f t="shared" si="1"/>
        <v>402028</v>
      </c>
      <c r="D6" s="73">
        <f t="shared" si="1"/>
        <v>46</v>
      </c>
      <c r="E6" s="73">
        <f t="shared" si="1"/>
        <v>1</v>
      </c>
      <c r="F6" s="73">
        <f t="shared" si="1"/>
        <v>0</v>
      </c>
      <c r="G6" s="73">
        <f t="shared" si="1"/>
        <v>1</v>
      </c>
      <c r="H6" s="73" t="str">
        <f t="shared" si="1"/>
        <v>福岡県　大牟田市</v>
      </c>
      <c r="I6" s="73" t="str">
        <f t="shared" si="1"/>
        <v>法適用</v>
      </c>
      <c r="J6" s="73" t="str">
        <f t="shared" si="1"/>
        <v>水道事業</v>
      </c>
      <c r="K6" s="73" t="str">
        <f t="shared" si="1"/>
        <v>末端給水事業</v>
      </c>
      <c r="L6" s="73" t="str">
        <f t="shared" si="1"/>
        <v>A3</v>
      </c>
      <c r="M6" s="73" t="str">
        <f t="shared" si="1"/>
        <v>自治体職員</v>
      </c>
      <c r="N6" s="83" t="str">
        <f t="shared" si="1"/>
        <v>-</v>
      </c>
      <c r="O6" s="83">
        <f t="shared" si="1"/>
        <v>56.73</v>
      </c>
      <c r="P6" s="83">
        <f t="shared" si="1"/>
        <v>98.16</v>
      </c>
      <c r="Q6" s="83">
        <f t="shared" si="1"/>
        <v>3682</v>
      </c>
      <c r="R6" s="83">
        <f t="shared" si="1"/>
        <v>108421</v>
      </c>
      <c r="S6" s="83">
        <f t="shared" si="1"/>
        <v>81.45</v>
      </c>
      <c r="T6" s="83">
        <f t="shared" si="1"/>
        <v>1331.14</v>
      </c>
      <c r="U6" s="83">
        <f t="shared" si="1"/>
        <v>105656</v>
      </c>
      <c r="V6" s="83">
        <f t="shared" si="1"/>
        <v>49.38</v>
      </c>
      <c r="W6" s="83">
        <f t="shared" si="1"/>
        <v>2139.65</v>
      </c>
      <c r="X6" s="89">
        <f t="shared" ref="X6:AG6" si="2">IF(X7="",NA(),X7)</f>
        <v>119.83</v>
      </c>
      <c r="Y6" s="89">
        <f t="shared" si="2"/>
        <v>120.41</v>
      </c>
      <c r="Z6" s="89">
        <f t="shared" si="2"/>
        <v>118.04</v>
      </c>
      <c r="AA6" s="89">
        <f t="shared" si="2"/>
        <v>114.65</v>
      </c>
      <c r="AB6" s="89">
        <f t="shared" si="2"/>
        <v>114.02</v>
      </c>
      <c r="AC6" s="89">
        <f t="shared" si="2"/>
        <v>113.82</v>
      </c>
      <c r="AD6" s="89">
        <f t="shared" si="2"/>
        <v>112.82</v>
      </c>
      <c r="AE6" s="89">
        <f t="shared" si="2"/>
        <v>111.21</v>
      </c>
      <c r="AF6" s="89">
        <f t="shared" si="2"/>
        <v>111.89</v>
      </c>
      <c r="AG6" s="89">
        <f t="shared" si="2"/>
        <v>109.99</v>
      </c>
      <c r="AH6" s="83" t="str">
        <f>IF(AH7="","",IF(AH7="-","【-】","【"&amp;SUBSTITUTE(TEXT(AH7,"#,##0.00"),"-","△")&amp;"】"))</f>
        <v>【108.70】</v>
      </c>
      <c r="AI6" s="83">
        <f t="shared" ref="AI6:AR6" si="3">IF(AI7="",NA(),AI7)</f>
        <v>0</v>
      </c>
      <c r="AJ6" s="83">
        <f t="shared" si="3"/>
        <v>0</v>
      </c>
      <c r="AK6" s="83">
        <f t="shared" si="3"/>
        <v>0</v>
      </c>
      <c r="AL6" s="83">
        <f t="shared" si="3"/>
        <v>0</v>
      </c>
      <c r="AM6" s="83">
        <f t="shared" si="3"/>
        <v>0</v>
      </c>
      <c r="AN6" s="83">
        <f t="shared" si="3"/>
        <v>0</v>
      </c>
      <c r="AO6" s="83">
        <f t="shared" si="3"/>
        <v>0</v>
      </c>
      <c r="AP6" s="83">
        <f t="shared" si="3"/>
        <v>0</v>
      </c>
      <c r="AQ6" s="89">
        <f t="shared" si="3"/>
        <v>0.45</v>
      </c>
      <c r="AR6" s="83">
        <f t="shared" si="3"/>
        <v>0</v>
      </c>
      <c r="AS6" s="83" t="str">
        <f>IF(AS7="","",IF(AS7="-","【-】","【"&amp;SUBSTITUTE(TEXT(AS7,"#,##0.00"),"-","△")&amp;"】"))</f>
        <v>【1.34】</v>
      </c>
      <c r="AT6" s="89">
        <f t="shared" ref="AT6:BC6" si="4">IF(AT7="",NA(),AT7)</f>
        <v>246.76</v>
      </c>
      <c r="AU6" s="89">
        <f t="shared" si="4"/>
        <v>262.25</v>
      </c>
      <c r="AV6" s="89">
        <f t="shared" si="4"/>
        <v>265.93</v>
      </c>
      <c r="AW6" s="89">
        <f t="shared" si="4"/>
        <v>287.39999999999998</v>
      </c>
      <c r="AX6" s="89">
        <f t="shared" si="4"/>
        <v>276.85000000000002</v>
      </c>
      <c r="AY6" s="89">
        <f t="shared" si="4"/>
        <v>335.6</v>
      </c>
      <c r="AZ6" s="89">
        <f t="shared" si="4"/>
        <v>358.91</v>
      </c>
      <c r="BA6" s="89">
        <f t="shared" si="4"/>
        <v>360.96</v>
      </c>
      <c r="BB6" s="89">
        <f t="shared" si="4"/>
        <v>351.29</v>
      </c>
      <c r="BC6" s="89">
        <f t="shared" si="4"/>
        <v>364.24</v>
      </c>
      <c r="BD6" s="83" t="str">
        <f>IF(BD7="","",IF(BD7="-","【-】","【"&amp;SUBSTITUTE(TEXT(BD7,"#,##0.00"),"-","△")&amp;"】"))</f>
        <v>【252.29】</v>
      </c>
      <c r="BE6" s="89">
        <f t="shared" ref="BE6:BN6" si="5">IF(BE7="",NA(),BE7)</f>
        <v>356.69</v>
      </c>
      <c r="BF6" s="89">
        <f t="shared" si="5"/>
        <v>348.36</v>
      </c>
      <c r="BG6" s="89">
        <f t="shared" si="5"/>
        <v>342.07</v>
      </c>
      <c r="BH6" s="89">
        <f t="shared" si="5"/>
        <v>340.43</v>
      </c>
      <c r="BI6" s="89">
        <f t="shared" si="5"/>
        <v>375.47</v>
      </c>
      <c r="BJ6" s="89">
        <f t="shared" si="5"/>
        <v>258.26</v>
      </c>
      <c r="BK6" s="89">
        <f t="shared" si="5"/>
        <v>247.27</v>
      </c>
      <c r="BL6" s="89">
        <f t="shared" si="5"/>
        <v>239.18</v>
      </c>
      <c r="BM6" s="89">
        <f t="shared" si="5"/>
        <v>236.29</v>
      </c>
      <c r="BN6" s="89">
        <f t="shared" si="5"/>
        <v>238.77</v>
      </c>
      <c r="BO6" s="83" t="str">
        <f>IF(BO7="","",IF(BO7="-","【-】","【"&amp;SUBSTITUTE(TEXT(BO7,"#,##0.00"),"-","△")&amp;"】"))</f>
        <v>【268.07】</v>
      </c>
      <c r="BP6" s="89">
        <f t="shared" ref="BP6:BY6" si="6">IF(BP7="",NA(),BP7)</f>
        <v>113.96</v>
      </c>
      <c r="BQ6" s="89">
        <f t="shared" si="6"/>
        <v>113.58</v>
      </c>
      <c r="BR6" s="89">
        <f t="shared" si="6"/>
        <v>109.09</v>
      </c>
      <c r="BS6" s="89">
        <f t="shared" si="6"/>
        <v>108.35</v>
      </c>
      <c r="BT6" s="89">
        <f t="shared" si="6"/>
        <v>102.51</v>
      </c>
      <c r="BU6" s="89">
        <f t="shared" si="6"/>
        <v>106.07</v>
      </c>
      <c r="BV6" s="89">
        <f t="shared" si="6"/>
        <v>105.34</v>
      </c>
      <c r="BW6" s="89">
        <f t="shared" si="6"/>
        <v>101.89</v>
      </c>
      <c r="BX6" s="89">
        <f t="shared" si="6"/>
        <v>104.33</v>
      </c>
      <c r="BY6" s="89">
        <f t="shared" si="6"/>
        <v>98.85</v>
      </c>
      <c r="BZ6" s="83" t="str">
        <f>IF(BZ7="","",IF(BZ7="-","【-】","【"&amp;SUBSTITUTE(TEXT(BZ7,"#,##0.00"),"-","△")&amp;"】"))</f>
        <v>【97.47】</v>
      </c>
      <c r="CA6" s="89">
        <f t="shared" ref="CA6:CJ6" si="7">IF(CA7="",NA(),CA7)</f>
        <v>196.71</v>
      </c>
      <c r="CB6" s="89">
        <f t="shared" si="7"/>
        <v>197.45</v>
      </c>
      <c r="CC6" s="89">
        <f t="shared" si="7"/>
        <v>202.7</v>
      </c>
      <c r="CD6" s="89">
        <f t="shared" si="7"/>
        <v>206.58</v>
      </c>
      <c r="CE6" s="89">
        <f t="shared" si="7"/>
        <v>208.7</v>
      </c>
      <c r="CF6" s="89">
        <f t="shared" si="7"/>
        <v>159.22</v>
      </c>
      <c r="CG6" s="89">
        <f t="shared" si="7"/>
        <v>159.6</v>
      </c>
      <c r="CH6" s="89">
        <f t="shared" si="7"/>
        <v>156.32</v>
      </c>
      <c r="CI6" s="89">
        <f t="shared" si="7"/>
        <v>157.4</v>
      </c>
      <c r="CJ6" s="89">
        <f t="shared" si="7"/>
        <v>162.61000000000001</v>
      </c>
      <c r="CK6" s="83" t="str">
        <f>IF(CK7="","",IF(CK7="-","【-】","【"&amp;SUBSTITUTE(TEXT(CK7,"#,##0.00"),"-","△")&amp;"】"))</f>
        <v>【174.75】</v>
      </c>
      <c r="CL6" s="89">
        <f t="shared" ref="CL6:CU6" si="8">IF(CL7="",NA(),CL7)</f>
        <v>67.680000000000007</v>
      </c>
      <c r="CM6" s="89">
        <f t="shared" si="8"/>
        <v>67.06</v>
      </c>
      <c r="CN6" s="89">
        <f t="shared" si="8"/>
        <v>67.38</v>
      </c>
      <c r="CO6" s="89">
        <f t="shared" si="8"/>
        <v>66.680000000000007</v>
      </c>
      <c r="CP6" s="89">
        <f t="shared" si="8"/>
        <v>66.47</v>
      </c>
      <c r="CQ6" s="89">
        <f t="shared" si="8"/>
        <v>62.83</v>
      </c>
      <c r="CR6" s="89">
        <f t="shared" si="8"/>
        <v>62.05</v>
      </c>
      <c r="CS6" s="89">
        <f t="shared" si="8"/>
        <v>63.23</v>
      </c>
      <c r="CT6" s="89">
        <f t="shared" si="8"/>
        <v>62.59</v>
      </c>
      <c r="CU6" s="89">
        <f t="shared" si="8"/>
        <v>61.81</v>
      </c>
      <c r="CV6" s="83" t="str">
        <f>IF(CV7="","",IF(CV7="-","【-】","【"&amp;SUBSTITUTE(TEXT(CV7,"#,##0.00"),"-","△")&amp;"】"))</f>
        <v>【59.97】</v>
      </c>
      <c r="CW6" s="89">
        <f t="shared" ref="CW6:DF6" si="9">IF(CW7="",NA(),CW7)</f>
        <v>93.04</v>
      </c>
      <c r="CX6" s="89">
        <f t="shared" si="9"/>
        <v>93.04</v>
      </c>
      <c r="CY6" s="89">
        <f t="shared" si="9"/>
        <v>92.86</v>
      </c>
      <c r="CZ6" s="89">
        <f t="shared" si="9"/>
        <v>92.13</v>
      </c>
      <c r="DA6" s="89">
        <f t="shared" si="9"/>
        <v>90.49</v>
      </c>
      <c r="DB6" s="89">
        <f t="shared" si="9"/>
        <v>88.86</v>
      </c>
      <c r="DC6" s="89">
        <f t="shared" si="9"/>
        <v>89.11</v>
      </c>
      <c r="DD6" s="89">
        <f t="shared" si="9"/>
        <v>89.35</v>
      </c>
      <c r="DE6" s="89">
        <f t="shared" si="9"/>
        <v>89.7</v>
      </c>
      <c r="DF6" s="89">
        <f t="shared" si="9"/>
        <v>89.24</v>
      </c>
      <c r="DG6" s="83" t="str">
        <f>IF(DG7="","",IF(DG7="-","【-】","【"&amp;SUBSTITUTE(TEXT(DG7,"#,##0.00"),"-","△")&amp;"】"))</f>
        <v>【89.76】</v>
      </c>
      <c r="DH6" s="89">
        <f t="shared" ref="DH6:DQ6" si="10">IF(DH7="",NA(),DH7)</f>
        <v>45.99</v>
      </c>
      <c r="DI6" s="89">
        <f t="shared" si="10"/>
        <v>47.02</v>
      </c>
      <c r="DJ6" s="89">
        <f t="shared" si="10"/>
        <v>48.12</v>
      </c>
      <c r="DK6" s="89">
        <f t="shared" si="10"/>
        <v>49.71</v>
      </c>
      <c r="DL6" s="89">
        <f t="shared" si="10"/>
        <v>50.88</v>
      </c>
      <c r="DM6" s="89">
        <f t="shared" si="10"/>
        <v>47.89</v>
      </c>
      <c r="DN6" s="89">
        <f t="shared" si="10"/>
        <v>48.69</v>
      </c>
      <c r="DO6" s="89">
        <f t="shared" si="10"/>
        <v>49.62</v>
      </c>
      <c r="DP6" s="89">
        <f t="shared" si="10"/>
        <v>50.5</v>
      </c>
      <c r="DQ6" s="89">
        <f t="shared" si="10"/>
        <v>51.28</v>
      </c>
      <c r="DR6" s="83" t="str">
        <f>IF(DR7="","",IF(DR7="-","【-】","【"&amp;SUBSTITUTE(TEXT(DR7,"#,##0.00"),"-","△")&amp;"】"))</f>
        <v>【51.51】</v>
      </c>
      <c r="DS6" s="89">
        <f t="shared" ref="DS6:EB6" si="11">IF(DS7="",NA(),DS7)</f>
        <v>21.34</v>
      </c>
      <c r="DT6" s="89">
        <f t="shared" si="11"/>
        <v>21.76</v>
      </c>
      <c r="DU6" s="89">
        <f t="shared" si="11"/>
        <v>22.29</v>
      </c>
      <c r="DV6" s="89">
        <f t="shared" si="11"/>
        <v>23.87</v>
      </c>
      <c r="DW6" s="89">
        <f t="shared" si="11"/>
        <v>24.35</v>
      </c>
      <c r="DX6" s="89">
        <f t="shared" si="11"/>
        <v>16.899999999999999</v>
      </c>
      <c r="DY6" s="89">
        <f t="shared" si="11"/>
        <v>18.260000000000002</v>
      </c>
      <c r="DZ6" s="89">
        <f t="shared" si="11"/>
        <v>19.510000000000002</v>
      </c>
      <c r="EA6" s="89">
        <f t="shared" si="11"/>
        <v>21.19</v>
      </c>
      <c r="EB6" s="89">
        <f t="shared" si="11"/>
        <v>22.64</v>
      </c>
      <c r="EC6" s="83" t="str">
        <f>IF(EC7="","",IF(EC7="-","【-】","【"&amp;SUBSTITUTE(TEXT(EC7,"#,##0.00"),"-","△")&amp;"】"))</f>
        <v>【23.75】</v>
      </c>
      <c r="ED6" s="89">
        <f t="shared" ref="ED6:EM6" si="12">IF(ED7="",NA(),ED7)</f>
        <v>0.19</v>
      </c>
      <c r="EE6" s="89">
        <f t="shared" si="12"/>
        <v>0.48</v>
      </c>
      <c r="EF6" s="89">
        <f t="shared" si="12"/>
        <v>0.76</v>
      </c>
      <c r="EG6" s="89">
        <f t="shared" si="12"/>
        <v>0.28000000000000003</v>
      </c>
      <c r="EH6" s="89">
        <f t="shared" si="12"/>
        <v>0.57999999999999996</v>
      </c>
      <c r="EI6" s="89">
        <f t="shared" si="12"/>
        <v>0.72</v>
      </c>
      <c r="EJ6" s="89">
        <f t="shared" si="12"/>
        <v>0.66</v>
      </c>
      <c r="EK6" s="89">
        <f t="shared" si="12"/>
        <v>0.67</v>
      </c>
      <c r="EL6" s="89">
        <f t="shared" si="12"/>
        <v>0.62</v>
      </c>
      <c r="EM6" s="89">
        <f t="shared" si="12"/>
        <v>0.6</v>
      </c>
      <c r="EN6" s="83" t="str">
        <f>IF(EN7="","",IF(EN7="-","【-】","【"&amp;SUBSTITUTE(TEXT(EN7,"#,##0.00"),"-","△")&amp;"】"))</f>
        <v>【0.67】</v>
      </c>
    </row>
    <row r="7" spans="1:144" s="67" customFormat="1">
      <c r="A7" s="68"/>
      <c r="B7" s="74">
        <v>2022</v>
      </c>
      <c r="C7" s="74">
        <v>402028</v>
      </c>
      <c r="D7" s="74">
        <v>46</v>
      </c>
      <c r="E7" s="74">
        <v>1</v>
      </c>
      <c r="F7" s="74">
        <v>0</v>
      </c>
      <c r="G7" s="74">
        <v>1</v>
      </c>
      <c r="H7" s="74" t="s">
        <v>92</v>
      </c>
      <c r="I7" s="74" t="s">
        <v>93</v>
      </c>
      <c r="J7" s="74" t="s">
        <v>94</v>
      </c>
      <c r="K7" s="74" t="s">
        <v>95</v>
      </c>
      <c r="L7" s="74" t="s">
        <v>96</v>
      </c>
      <c r="M7" s="74" t="s">
        <v>97</v>
      </c>
      <c r="N7" s="84" t="s">
        <v>98</v>
      </c>
      <c r="O7" s="84">
        <v>56.73</v>
      </c>
      <c r="P7" s="84">
        <v>98.16</v>
      </c>
      <c r="Q7" s="84">
        <v>3682</v>
      </c>
      <c r="R7" s="84">
        <v>108421</v>
      </c>
      <c r="S7" s="84">
        <v>81.45</v>
      </c>
      <c r="T7" s="84">
        <v>1331.14</v>
      </c>
      <c r="U7" s="84">
        <v>105656</v>
      </c>
      <c r="V7" s="84">
        <v>49.38</v>
      </c>
      <c r="W7" s="84">
        <v>2139.65</v>
      </c>
      <c r="X7" s="84">
        <v>119.83</v>
      </c>
      <c r="Y7" s="84">
        <v>120.41</v>
      </c>
      <c r="Z7" s="84">
        <v>118.04</v>
      </c>
      <c r="AA7" s="84">
        <v>114.65</v>
      </c>
      <c r="AB7" s="84">
        <v>114.02</v>
      </c>
      <c r="AC7" s="84">
        <v>113.82</v>
      </c>
      <c r="AD7" s="84">
        <v>112.82</v>
      </c>
      <c r="AE7" s="84">
        <v>111.21</v>
      </c>
      <c r="AF7" s="84">
        <v>111.89</v>
      </c>
      <c r="AG7" s="84">
        <v>109.99</v>
      </c>
      <c r="AH7" s="84">
        <v>108.7</v>
      </c>
      <c r="AI7" s="84">
        <v>0</v>
      </c>
      <c r="AJ7" s="84">
        <v>0</v>
      </c>
      <c r="AK7" s="84">
        <v>0</v>
      </c>
      <c r="AL7" s="84">
        <v>0</v>
      </c>
      <c r="AM7" s="84">
        <v>0</v>
      </c>
      <c r="AN7" s="84">
        <v>0</v>
      </c>
      <c r="AO7" s="84">
        <v>0</v>
      </c>
      <c r="AP7" s="84">
        <v>0</v>
      </c>
      <c r="AQ7" s="84">
        <v>0.45</v>
      </c>
      <c r="AR7" s="84">
        <v>0</v>
      </c>
      <c r="AS7" s="84">
        <v>1.34</v>
      </c>
      <c r="AT7" s="84">
        <v>246.76</v>
      </c>
      <c r="AU7" s="84">
        <v>262.25</v>
      </c>
      <c r="AV7" s="84">
        <v>265.93</v>
      </c>
      <c r="AW7" s="84">
        <v>287.39999999999998</v>
      </c>
      <c r="AX7" s="84">
        <v>276.85000000000002</v>
      </c>
      <c r="AY7" s="84">
        <v>335.6</v>
      </c>
      <c r="AZ7" s="84">
        <v>358.91</v>
      </c>
      <c r="BA7" s="84">
        <v>360.96</v>
      </c>
      <c r="BB7" s="84">
        <v>351.29</v>
      </c>
      <c r="BC7" s="84">
        <v>364.24</v>
      </c>
      <c r="BD7" s="84">
        <v>252.29</v>
      </c>
      <c r="BE7" s="84">
        <v>356.69</v>
      </c>
      <c r="BF7" s="84">
        <v>348.36</v>
      </c>
      <c r="BG7" s="84">
        <v>342.07</v>
      </c>
      <c r="BH7" s="84">
        <v>340.43</v>
      </c>
      <c r="BI7" s="84">
        <v>375.47</v>
      </c>
      <c r="BJ7" s="84">
        <v>258.26</v>
      </c>
      <c r="BK7" s="84">
        <v>247.27</v>
      </c>
      <c r="BL7" s="84">
        <v>239.18</v>
      </c>
      <c r="BM7" s="84">
        <v>236.29</v>
      </c>
      <c r="BN7" s="84">
        <v>238.77</v>
      </c>
      <c r="BO7" s="84">
        <v>268.07</v>
      </c>
      <c r="BP7" s="84">
        <v>113.96</v>
      </c>
      <c r="BQ7" s="84">
        <v>113.58</v>
      </c>
      <c r="BR7" s="84">
        <v>109.09</v>
      </c>
      <c r="BS7" s="84">
        <v>108.35</v>
      </c>
      <c r="BT7" s="84">
        <v>102.51</v>
      </c>
      <c r="BU7" s="84">
        <v>106.07</v>
      </c>
      <c r="BV7" s="84">
        <v>105.34</v>
      </c>
      <c r="BW7" s="84">
        <v>101.89</v>
      </c>
      <c r="BX7" s="84">
        <v>104.33</v>
      </c>
      <c r="BY7" s="84">
        <v>98.85</v>
      </c>
      <c r="BZ7" s="84">
        <v>97.47</v>
      </c>
      <c r="CA7" s="84">
        <v>196.71</v>
      </c>
      <c r="CB7" s="84">
        <v>197.45</v>
      </c>
      <c r="CC7" s="84">
        <v>202.7</v>
      </c>
      <c r="CD7" s="84">
        <v>206.58</v>
      </c>
      <c r="CE7" s="84">
        <v>208.7</v>
      </c>
      <c r="CF7" s="84">
        <v>159.22</v>
      </c>
      <c r="CG7" s="84">
        <v>159.6</v>
      </c>
      <c r="CH7" s="84">
        <v>156.32</v>
      </c>
      <c r="CI7" s="84">
        <v>157.4</v>
      </c>
      <c r="CJ7" s="84">
        <v>162.61000000000001</v>
      </c>
      <c r="CK7" s="84">
        <v>174.75</v>
      </c>
      <c r="CL7" s="84">
        <v>67.680000000000007</v>
      </c>
      <c r="CM7" s="84">
        <v>67.06</v>
      </c>
      <c r="CN7" s="84">
        <v>67.38</v>
      </c>
      <c r="CO7" s="84">
        <v>66.680000000000007</v>
      </c>
      <c r="CP7" s="84">
        <v>66.47</v>
      </c>
      <c r="CQ7" s="84">
        <v>62.83</v>
      </c>
      <c r="CR7" s="84">
        <v>62.05</v>
      </c>
      <c r="CS7" s="84">
        <v>63.23</v>
      </c>
      <c r="CT7" s="84">
        <v>62.59</v>
      </c>
      <c r="CU7" s="84">
        <v>61.81</v>
      </c>
      <c r="CV7" s="84">
        <v>59.97</v>
      </c>
      <c r="CW7" s="84">
        <v>93.04</v>
      </c>
      <c r="CX7" s="84">
        <v>93.04</v>
      </c>
      <c r="CY7" s="84">
        <v>92.86</v>
      </c>
      <c r="CZ7" s="84">
        <v>92.13</v>
      </c>
      <c r="DA7" s="84">
        <v>90.49</v>
      </c>
      <c r="DB7" s="84">
        <v>88.86</v>
      </c>
      <c r="DC7" s="84">
        <v>89.11</v>
      </c>
      <c r="DD7" s="84">
        <v>89.35</v>
      </c>
      <c r="DE7" s="84">
        <v>89.7</v>
      </c>
      <c r="DF7" s="84">
        <v>89.24</v>
      </c>
      <c r="DG7" s="84">
        <v>89.76</v>
      </c>
      <c r="DH7" s="84">
        <v>45.99</v>
      </c>
      <c r="DI7" s="84">
        <v>47.02</v>
      </c>
      <c r="DJ7" s="84">
        <v>48.12</v>
      </c>
      <c r="DK7" s="84">
        <v>49.71</v>
      </c>
      <c r="DL7" s="84">
        <v>50.88</v>
      </c>
      <c r="DM7" s="84">
        <v>47.89</v>
      </c>
      <c r="DN7" s="84">
        <v>48.69</v>
      </c>
      <c r="DO7" s="84">
        <v>49.62</v>
      </c>
      <c r="DP7" s="84">
        <v>50.5</v>
      </c>
      <c r="DQ7" s="84">
        <v>51.28</v>
      </c>
      <c r="DR7" s="84">
        <v>51.51</v>
      </c>
      <c r="DS7" s="84">
        <v>21.34</v>
      </c>
      <c r="DT7" s="84">
        <v>21.76</v>
      </c>
      <c r="DU7" s="84">
        <v>22.29</v>
      </c>
      <c r="DV7" s="84">
        <v>23.87</v>
      </c>
      <c r="DW7" s="84">
        <v>24.35</v>
      </c>
      <c r="DX7" s="84">
        <v>16.899999999999999</v>
      </c>
      <c r="DY7" s="84">
        <v>18.260000000000002</v>
      </c>
      <c r="DZ7" s="84">
        <v>19.510000000000002</v>
      </c>
      <c r="EA7" s="84">
        <v>21.19</v>
      </c>
      <c r="EB7" s="84">
        <v>22.64</v>
      </c>
      <c r="EC7" s="84">
        <v>23.75</v>
      </c>
      <c r="ED7" s="84">
        <v>0.19</v>
      </c>
      <c r="EE7" s="84">
        <v>0.48</v>
      </c>
      <c r="EF7" s="84">
        <v>0.76</v>
      </c>
      <c r="EG7" s="84">
        <v>0.28000000000000003</v>
      </c>
      <c r="EH7" s="84">
        <v>0.57999999999999996</v>
      </c>
      <c r="EI7" s="84">
        <v>0.72</v>
      </c>
      <c r="EJ7" s="84">
        <v>0.66</v>
      </c>
      <c r="EK7" s="84">
        <v>0.67</v>
      </c>
      <c r="EL7" s="84">
        <v>0.62</v>
      </c>
      <c r="EM7" s="84">
        <v>0.6</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48</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森田　恭子</cp:lastModifiedBy>
  <dcterms:created xsi:type="dcterms:W3CDTF">2023-12-05T01:00:38Z</dcterms:created>
  <dcterms:modified xsi:type="dcterms:W3CDTF">2024-02-05T00:55:47Z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2024-02-05T00:55:47Z</vt:filetime>
  </property>
</Properties>
</file>