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oK2XoL3gU5v4hYtGJUlKu5AbTF05M6dyD4bVcD3dP5kfrAO3hPiGNYMEyOoudaZx2LxLD4P07dDIeC1FlmKYQ==" workbookSaltValue="PFoDl1eFy9wMSjV6vspPsg=="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<sst xmlns="http://schemas.openxmlformats.org/spreadsheetml/2006/main" xmlns:r="http://schemas.openxmlformats.org/officeDocument/2006/relationships" count="112" uniqueCount="112">
  <si>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</si>
  <si>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</si>
  <si>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業務名</t>
    <rPh sb="2" eb="3">
      <t>メイ</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</si>
  <si>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</si>
  <si>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</si>
  <si>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</si>
  <si>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</si>
  <si>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</si>
  <si>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</si>
  <si>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</si>
  <si>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</si>
  <si>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</si>
  <si>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</si>
  <si>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</si>
  <si>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</si>
  <si>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</si>
  <si>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</si>
  <si>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</si>
  <si>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</si>
  <si>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</si>
  <si>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</si>
  <si>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</si>
  <si>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</si>
  <si>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</si>
  <si>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</si>
  <si>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</si>
  <si>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</si>
  <si>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</si>
  <si>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</si>
  <si>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</si>
  <si>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</si>
  <si>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</si>
  <si>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</si>
  <si>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</si>
  <si>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</si>
  <si>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</si>
  <si>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</si>
  <si>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</si>
  <si>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</si>
  <si>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</si>
  <si>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</si>
  <si>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</si>
  <si>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</si>
  <si>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</si>
  <si>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</si>
  <si>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</si>
  <si>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</si>
  <si>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</si>
  <si>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</si>
  <si>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</si>
  <si>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</si>
  <si>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</si>
  <si>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</si>
  <si>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</si>
  <si>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</si>
  <si>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</si>
  <si>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</si>
  <si>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</si>
  <si>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</si>
  <si>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</si>
  <si>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</si>
  <si>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</si>
  <si>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</si>
  <si>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</si>
  <si>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</si>
  <si>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</si>
  <si>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</si>
  <si>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</si>
  <si>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</si>
  <si>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</si>
  <si>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</si>
  <si>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</si>
  <si>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</si>
  <si>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</si>
  <si>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</si>
  <si>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</si>
  <si>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</si>
  <si>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</si>
  <si>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</si>
  <si>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</si>
  <si>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</si>
  <si>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</si>
  <si>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</si>
  <si>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</si>
  <si>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</si>
  <si>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</si>
  <si>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</si>
  <si>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</si>
  <si>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</si>
  <si>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</si>
  <si>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</si>
  <si>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</si>
  <si>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福岡県　大牟田市</t>
  </si>
  <si>
    <t>法適用</t>
  </si>
  <si>
    <t>水道事業</t>
  </si>
  <si>
    <t>末端給水事業</t>
  </si>
  <si>
    <t>A3</t>
  </si>
  <si>
    <t>自治体職員</t>
  </si>
  <si>
    <t>-</t>
  </si>
  <si>
    <r>
      <t>①②給水収益の減少に加え、施設の維持管理に係る費用の増加により、経常収支比率は悪化したものの、100％を超えた状態が継続しており、累積欠損金も発生していないことから、経営状況は健全な状態といえます。
③100％以上かつ上昇傾向で推移していることから、支払能力に問題はないものの、類似団体に比べ低い状態が続いています。
④平成24年度以降、企業債の償還額を超えない範囲で借入れを行っていることから、減少傾向で推移しています。しかし、給水収益も減少していることから、類似団体に比べると減少率は低く、来年度は現在行っている延命配水池更新工事に係る借入れにより企業債残高が増加する見込みです。
⑤給水に要する費用を給水収益で賄えていることを示す100％を超えていることから、料金水準は妥当であるといえます。
⑥有収水量の減少に加え、市内に安定した水源がなく市外に水源を求めているため費用がかかることから、全国平均、類似団体平均と比較すると高い数値となっています。
⑦⑧ともに全国平均、類似団体平均と比較すると高い数値であり、効率的な施設運営ができて</t>
    </r>
    <r>
      <rPr>
        <sz val="11"/>
        <color auto="1"/>
        <rFont val="ＭＳ ゴシック"/>
      </rPr>
      <t>いる状況であるといえますが、悪化傾向にあります。</t>
    </r>
    <rPh sb="2" eb="4">
      <t>キュウスイ</t>
    </rPh>
    <rPh sb="4" eb="6">
      <t>シュウエキ</t>
    </rPh>
    <rPh sb="7" eb="9">
      <t>ゲンショウ</t>
    </rPh>
    <rPh sb="10" eb="11">
      <t>クワ</t>
    </rPh>
    <rPh sb="13" eb="15">
      <t>シセツ</t>
    </rPh>
    <rPh sb="16" eb="18">
      <t>イジ</t>
    </rPh>
    <rPh sb="18" eb="20">
      <t>カンリ</t>
    </rPh>
    <rPh sb="21" eb="22">
      <t>カカ</t>
    </rPh>
    <rPh sb="23" eb="25">
      <t>ヒヨウ</t>
    </rPh>
    <rPh sb="26" eb="28">
      <t>ゾウカ</t>
    </rPh>
    <rPh sb="39" eb="41">
      <t>アッカ</t>
    </rPh>
    <rPh sb="52" eb="53">
      <t>コ</t>
    </rPh>
    <rPh sb="55" eb="57">
      <t>ジョウタイ</t>
    </rPh>
    <rPh sb="58" eb="60">
      <t>ケイゾク</t>
    </rPh>
    <rPh sb="65" eb="67">
      <t>ルイセキ</t>
    </rPh>
    <rPh sb="67" eb="70">
      <t>ケッソンキン</t>
    </rPh>
    <rPh sb="71" eb="73">
      <t>ハッセイ</t>
    </rPh>
    <rPh sb="83" eb="85">
      <t>ケイエイ</t>
    </rPh>
    <rPh sb="85" eb="87">
      <t>ジョウキョウ</t>
    </rPh>
    <rPh sb="88" eb="90">
      <t>ケンゼン</t>
    </rPh>
    <rPh sb="91" eb="93">
      <t>ジョウタイ</t>
    </rPh>
    <rPh sb="105" eb="107">
      <t>イジョウ</t>
    </rPh>
    <rPh sb="109" eb="111">
      <t>ジョウショウ</t>
    </rPh>
    <rPh sb="111" eb="113">
      <t>ケイコウ</t>
    </rPh>
    <rPh sb="114" eb="116">
      <t>スイイ</t>
    </rPh>
    <rPh sb="125" eb="127">
      <t>シハライ</t>
    </rPh>
    <rPh sb="127" eb="129">
      <t>ノウリョク</t>
    </rPh>
    <rPh sb="130" eb="132">
      <t>モンダイ</t>
    </rPh>
    <rPh sb="139" eb="141">
      <t>ルイジ</t>
    </rPh>
    <rPh sb="141" eb="143">
      <t>ダンタイ</t>
    </rPh>
    <rPh sb="144" eb="145">
      <t>クラ</t>
    </rPh>
    <rPh sb="146" eb="147">
      <t>ヒク</t>
    </rPh>
    <rPh sb="148" eb="150">
      <t>ジョウタイ</t>
    </rPh>
    <rPh sb="151" eb="152">
      <t>ツヅ</t>
    </rPh>
    <rPh sb="160" eb="162">
      <t>ヘイセイ</t>
    </rPh>
    <rPh sb="164" eb="166">
      <t>ネンド</t>
    </rPh>
    <rPh sb="166" eb="168">
      <t>イコウ</t>
    </rPh>
    <rPh sb="169" eb="172">
      <t>キギョウサイ</t>
    </rPh>
    <rPh sb="173" eb="176">
      <t>ショウカンガク</t>
    </rPh>
    <rPh sb="177" eb="178">
      <t>コ</t>
    </rPh>
    <rPh sb="181" eb="183">
      <t>ハンイ</t>
    </rPh>
    <rPh sb="184" eb="186">
      <t>カリイレ</t>
    </rPh>
    <rPh sb="188" eb="189">
      <t>オコナ</t>
    </rPh>
    <rPh sb="198" eb="200">
      <t>ゲンショウ</t>
    </rPh>
    <rPh sb="200" eb="202">
      <t>ケイコウ</t>
    </rPh>
    <rPh sb="203" eb="205">
      <t>スイイ</t>
    </rPh>
    <rPh sb="215" eb="217">
      <t>キュウスイ</t>
    </rPh>
    <rPh sb="217" eb="219">
      <t>シュウエキ</t>
    </rPh>
    <rPh sb="220" eb="222">
      <t>ゲンショウ</t>
    </rPh>
    <rPh sb="240" eb="242">
      <t>ゲンショウ</t>
    </rPh>
    <rPh sb="242" eb="243">
      <t>リツ</t>
    </rPh>
    <rPh sb="244" eb="245">
      <t>ヒク</t>
    </rPh>
    <rPh sb="247" eb="250">
      <t>ライネンド</t>
    </rPh>
    <rPh sb="251" eb="253">
      <t>ゲンザイ</t>
    </rPh>
    <rPh sb="253" eb="254">
      <t>オコナ</t>
    </rPh>
    <rPh sb="258" eb="260">
      <t>エンメイ</t>
    </rPh>
    <rPh sb="260" eb="263">
      <t>ハイスイチ</t>
    </rPh>
    <rPh sb="263" eb="265">
      <t>コウシン</t>
    </rPh>
    <rPh sb="265" eb="267">
      <t>コウジ</t>
    </rPh>
    <rPh sb="268" eb="269">
      <t>カカ</t>
    </rPh>
    <rPh sb="270" eb="272">
      <t>カリイレ</t>
    </rPh>
    <rPh sb="276" eb="279">
      <t>キギョウサイ</t>
    </rPh>
    <rPh sb="279" eb="281">
      <t>ザンダカ</t>
    </rPh>
    <rPh sb="282" eb="284">
      <t>ゾウカ</t>
    </rPh>
    <rPh sb="286" eb="288">
      <t>ミコ</t>
    </rPh>
    <rPh sb="294" eb="296">
      <t>キュウスイ</t>
    </rPh>
    <rPh sb="297" eb="298">
      <t>ヨウ</t>
    </rPh>
    <rPh sb="300" eb="302">
      <t>ヒヨウ</t>
    </rPh>
    <rPh sb="303" eb="305">
      <t>キュウスイ</t>
    </rPh>
    <rPh sb="305" eb="307">
      <t>シュウエキ</t>
    </rPh>
    <rPh sb="308" eb="309">
      <t>マカナ</t>
    </rPh>
    <rPh sb="316" eb="317">
      <t>シメ</t>
    </rPh>
    <rPh sb="323" eb="324">
      <t>コ</t>
    </rPh>
    <rPh sb="333" eb="335">
      <t>リョウキン</t>
    </rPh>
    <rPh sb="335" eb="337">
      <t>スイジュン</t>
    </rPh>
    <rPh sb="338" eb="340">
      <t>ダトウ</t>
    </rPh>
    <rPh sb="351" eb="353">
      <t>ユウシュウ</t>
    </rPh>
    <rPh sb="353" eb="355">
      <t>スイリョウ</t>
    </rPh>
    <rPh sb="356" eb="358">
      <t>ゲンショウ</t>
    </rPh>
    <rPh sb="359" eb="360">
      <t>クワ</t>
    </rPh>
    <rPh sb="387" eb="389">
      <t>ヒヨウ</t>
    </rPh>
    <rPh sb="484" eb="486">
      <t>アッカ</t>
    </rPh>
    <rPh sb="486" eb="488">
      <t>ケイコウ</t>
    </rPh>
    <phoneticPr fontId="1"/>
  </si>
  <si>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</si>
  <si>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</si>
  <si>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</si>
  <si>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</si>
  <si>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</si>
  <si>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</si>
  <si>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</si>
  <si>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</si>
  <si>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</si>
  <si>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</si>
  <si>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①全国平均、類似団体平均と比較すると若干低い値となっているものの、大正10年の通水開始以降100年が経過していることから上昇傾向で推移しています。
②全国平均、類似団体平均より高く、法定耐用年数を経過した老朽管路を多く保有している状態を示しています。
③配水施設再構築事業計画に基づき、計画的に更新を行っているものの、大規模な配水池更新工事の最中であることから、管路については必要最小限の更新に留まったため、全国平均、類似団体平均を大きく下回りました。</t>
    <rPh sb="75" eb="77">
      <t>ゼンコク</t>
    </rPh>
    <rPh sb="77" eb="79">
      <t>ヘイキン</t>
    </rPh>
    <rPh sb="80" eb="82">
      <t>ルイジ</t>
    </rPh>
    <rPh sb="82" eb="84">
      <t>ダンタイ</t>
    </rPh>
    <rPh sb="84" eb="86">
      <t>ヘイキン</t>
    </rPh>
    <rPh sb="88" eb="89">
      <t>タカ</t>
    </rPh>
    <rPh sb="127" eb="129">
      <t>ハイスイ</t>
    </rPh>
    <rPh sb="129" eb="131">
      <t>シセツ</t>
    </rPh>
    <rPh sb="131" eb="134">
      <t>サイコウチク</t>
    </rPh>
    <rPh sb="134" eb="136">
      <t>ジギョウ</t>
    </rPh>
    <rPh sb="136" eb="138">
      <t>ケイカク</t>
    </rPh>
    <rPh sb="139" eb="140">
      <t>モト</t>
    </rPh>
    <rPh sb="143" eb="145">
      <t>ケイカク</t>
    </rPh>
    <rPh sb="145" eb="146">
      <t>テキ</t>
    </rPh>
    <rPh sb="147" eb="149">
      <t>コウシン</t>
    </rPh>
    <rPh sb="150" eb="151">
      <t>オコナ</t>
    </rPh>
    <rPh sb="159" eb="162">
      <t>ダイキボ</t>
    </rPh>
    <rPh sb="163" eb="166">
      <t>ハイスイチ</t>
    </rPh>
    <rPh sb="166" eb="168">
      <t>コウシン</t>
    </rPh>
    <rPh sb="168" eb="170">
      <t>コウジ</t>
    </rPh>
    <rPh sb="171" eb="173">
      <t>サイチュウ</t>
    </rPh>
    <rPh sb="181" eb="183">
      <t>カンロ</t>
    </rPh>
    <rPh sb="188" eb="190">
      <t>ヒツヨウ</t>
    </rPh>
    <rPh sb="190" eb="191">
      <t>サイ</t>
    </rPh>
    <rPh sb="191" eb="192">
      <t>ショウ</t>
    </rPh>
    <rPh sb="192" eb="193">
      <t>カギリ</t>
    </rPh>
    <rPh sb="194" eb="196">
      <t>コウシン</t>
    </rPh>
    <rPh sb="197" eb="198">
      <t>トド</t>
    </rPh>
    <rPh sb="204" eb="206">
      <t>ゼンコク</t>
    </rPh>
    <rPh sb="206" eb="208">
      <t>ヘイキン</t>
    </rPh>
    <rPh sb="209" eb="211">
      <t>ルイジ</t>
    </rPh>
    <rPh sb="211" eb="213">
      <t>ダンタイ</t>
    </rPh>
    <rPh sb="213" eb="215">
      <t>ヘイキン</t>
    </rPh>
    <rPh sb="216" eb="217">
      <t>オオ</t>
    </rPh>
    <rPh sb="219" eb="221">
      <t>シタマワ</t>
    </rPh>
    <phoneticPr fontId="1"/>
  </si>
  <si>
    <r>
      <t>　経営状況は</t>
    </r>
    <r>
      <rPr>
        <sz val="11"/>
        <color auto="1"/>
        <rFont val="ＭＳ ゴシック"/>
      </rPr>
      <t>概ね健全であるといえます。一方、施設の老朽化が進んでおり、更新の必要性が高い状況にあります。
　今後も人口減少や社会情勢の変化に伴い給水収益は減少傾向が続く見込みとなる中、施設の更新需要は増加していくことから、より厳しい経営環境となっていくものと予想されます。</t>
    </r>
    <r>
      <rPr>
        <sz val="11"/>
        <color rgb="FFFF0000"/>
        <rFont val="ＭＳ ゴシック"/>
      </rPr>
      <t xml:space="preserve">
　</t>
    </r>
    <r>
      <rPr>
        <sz val="11"/>
        <color auto="1"/>
        <rFont val="ＭＳ ゴシック"/>
      </rPr>
      <t>更新財源の確保とともに、大牟田市新水道ビジョン（経営戦略）に基づき、更なる経営基盤の強化に取り組むこととしています。</t>
    </r>
    <rPh sb="1" eb="3">
      <t>ケイエイ</t>
    </rPh>
    <rPh sb="3" eb="5">
      <t>ジョウキョウ</t>
    </rPh>
    <rPh sb="6" eb="7">
      <t>オオム</t>
    </rPh>
    <rPh sb="8" eb="10">
      <t>ケンゼン</t>
    </rPh>
    <rPh sb="19" eb="21">
      <t>イッポウ</t>
    </rPh>
    <rPh sb="22" eb="24">
      <t>シセツ</t>
    </rPh>
    <rPh sb="25" eb="28">
      <t>ロウキュウカ</t>
    </rPh>
    <rPh sb="29" eb="30">
      <t>スス</t>
    </rPh>
    <rPh sb="35" eb="37">
      <t>コウシン</t>
    </rPh>
    <rPh sb="38" eb="41">
      <t>ヒツヨウセイ</t>
    </rPh>
    <rPh sb="42" eb="43">
      <t>タカ</t>
    </rPh>
    <rPh sb="44" eb="46">
      <t>ジョウキョウ</t>
    </rPh>
    <rPh sb="113" eb="114">
      <t>キビ</t>
    </rPh>
    <rPh sb="116" eb="118">
      <t>ケイエイ</t>
    </rPh>
    <rPh sb="118" eb="120">
      <t>カンキョウ</t>
    </rPh>
    <rPh sb="129" eb="131">
      <t>ヨソウ</t>
    </rPh>
    <rPh sb="138" eb="140">
      <t>コウシン</t>
    </rPh>
    <rPh sb="140" eb="142">
      <t>ザイゲン</t>
    </rPh>
    <rPh sb="143" eb="145">
      <t>カクホ</t>
    </rPh>
    <rPh sb="150" eb="154">
      <t>オオムタシ</t>
    </rPh>
    <rPh sb="154" eb="155">
      <t>シン</t>
    </rPh>
    <rPh sb="155" eb="157">
      <t>スイドウ</t>
    </rPh>
    <rPh sb="162" eb="164">
      <t>ケイエイ</t>
    </rPh>
    <rPh sb="164" eb="166">
      <t>センリャク</t>
    </rPh>
    <rPh sb="168" eb="169">
      <t>モト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</si>
</sst>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0.61</c:v>
                </c:pt>
                <c:pt idx="1">
                  <c:v>0.19</c:v>
                </c:pt>
                <c:pt idx="2">
                  <c:v>0.48</c:v>
                </c:pt>
                <c:pt idx="3">
                  <c:v>0.76</c:v>
                </c:pt>
                <c:pt idx="4">
                  <c:v>0.28000000000000003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0.74</c:v>
                </c:pt>
                <c:pt idx="1">
                  <c:v>0.72</c:v>
                </c:pt>
                <c:pt idx="2">
                  <c:v>0.66</c:v>
                </c:pt>
                <c:pt idx="3">
                  <c:v>0.67</c:v>
                </c:pt>
                <c:pt idx="4">
                  <c:v>0.62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68.58</c:v>
                </c:pt>
                <c:pt idx="1">
                  <c:v>67.680000000000007</c:v>
                </c:pt>
                <c:pt idx="2">
                  <c:v>67.06</c:v>
                </c:pt>
                <c:pt idx="3">
                  <c:v>67.38</c:v>
                </c:pt>
                <c:pt idx="4">
                  <c:v>66.680000000000007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62.38</c:v>
                </c:pt>
                <c:pt idx="1">
                  <c:v>62.83</c:v>
                </c:pt>
                <c:pt idx="2">
                  <c:v>62.05</c:v>
                </c:pt>
                <c:pt idx="3">
                  <c:v>63.23</c:v>
                </c:pt>
                <c:pt idx="4">
                  <c:v>62.59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93.06</c:v>
                </c:pt>
                <c:pt idx="1">
                  <c:v>93.04</c:v>
                </c:pt>
                <c:pt idx="2">
                  <c:v>93.04</c:v>
                </c:pt>
                <c:pt idx="3">
                  <c:v>92.86</c:v>
                </c:pt>
                <c:pt idx="4">
                  <c:v>92.13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89.17</c:v>
                </c:pt>
                <c:pt idx="1">
                  <c:v>88.86</c:v>
                </c:pt>
                <c:pt idx="2">
                  <c:v>89.11</c:v>
                </c:pt>
                <c:pt idx="3">
                  <c:v>89.35</c:v>
                </c:pt>
                <c:pt idx="4">
                  <c:v>89.7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117.95</c:v>
                </c:pt>
                <c:pt idx="1">
                  <c:v>119.83</c:v>
                </c:pt>
                <c:pt idx="2">
                  <c:v>120.41</c:v>
                </c:pt>
                <c:pt idx="3">
                  <c:v>118.04</c:v>
                </c:pt>
                <c:pt idx="4">
                  <c:v>114.65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113.68</c:v>
                </c:pt>
                <c:pt idx="1">
                  <c:v>113.82</c:v>
                </c:pt>
                <c:pt idx="2">
                  <c:v>112.82</c:v>
                </c:pt>
                <c:pt idx="3">
                  <c:v>111.21</c:v>
                </c:pt>
                <c:pt idx="4">
                  <c:v>111.89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44.56</c:v>
                </c:pt>
                <c:pt idx="1">
                  <c:v>45.99</c:v>
                </c:pt>
                <c:pt idx="2">
                  <c:v>47.02</c:v>
                </c:pt>
                <c:pt idx="3">
                  <c:v>48.12</c:v>
                </c:pt>
                <c:pt idx="4">
                  <c:v>49.71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46.99</c:v>
                </c:pt>
                <c:pt idx="1">
                  <c:v>47.89</c:v>
                </c:pt>
                <c:pt idx="2">
                  <c:v>48.69</c:v>
                </c:pt>
                <c:pt idx="3">
                  <c:v>49.62</c:v>
                </c:pt>
                <c:pt idx="4">
                  <c:v>50.5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21</c:v>
                </c:pt>
                <c:pt idx="1">
                  <c:v>21.34</c:v>
                </c:pt>
                <c:pt idx="2">
                  <c:v>21.76</c:v>
                </c:pt>
                <c:pt idx="3">
                  <c:v>22.29</c:v>
                </c:pt>
                <c:pt idx="4">
                  <c:v>23.87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15.83</c:v>
                </c:pt>
                <c:pt idx="1">
                  <c:v>16.899999999999999</c:v>
                </c:pt>
                <c:pt idx="2">
                  <c:v>18.260000000000002</c:v>
                </c:pt>
                <c:pt idx="3">
                  <c:v>19.510000000000002</c:v>
                </c:pt>
                <c:pt idx="4">
                  <c:v>21.19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formatCode="#,##0.00;&quot;△&quot;#,##0.00;&quot;-&quot;">
                  <c:v>3.e-002</c:v>
                </c:pt>
                <c:pt idx="1">
                  <c:v>0</c:v>
                </c:pt>
                <c:pt idx="2">
                  <c:v>0</c:v>
                </c:pt>
                <c:pt idx="3">
                  <c:v>0</c:v>
                </c:pt>
                <c:pt idx="4" formatCode="#,##0.00;&quot;△&quot;#,##0.00;&quot;-&quot;">
                  <c:v>0.45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233.52</c:v>
                </c:pt>
                <c:pt idx="1">
                  <c:v>246.76</c:v>
                </c:pt>
                <c:pt idx="2">
                  <c:v>262.25</c:v>
                </c:pt>
                <c:pt idx="3">
                  <c:v>265.93</c:v>
                </c:pt>
                <c:pt idx="4">
                  <c:v>287.39999999999998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337.49</c:v>
                </c:pt>
                <c:pt idx="1">
                  <c:v>335.6</c:v>
                </c:pt>
                <c:pt idx="2">
                  <c:v>358.91</c:v>
                </c:pt>
                <c:pt idx="3">
                  <c:v>360.96</c:v>
                </c:pt>
                <c:pt idx="4">
                  <c:v>351.29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367.08</c:v>
                </c:pt>
                <c:pt idx="1">
                  <c:v>356.69</c:v>
                </c:pt>
                <c:pt idx="2">
                  <c:v>348.36</c:v>
                </c:pt>
                <c:pt idx="3">
                  <c:v>342.07</c:v>
                </c:pt>
                <c:pt idx="4">
                  <c:v>340.43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265.92</c:v>
                </c:pt>
                <c:pt idx="1">
                  <c:v>258.26</c:v>
                </c:pt>
                <c:pt idx="2">
                  <c:v>247.27</c:v>
                </c:pt>
                <c:pt idx="3">
                  <c:v>239.18</c:v>
                </c:pt>
                <c:pt idx="4">
                  <c:v>236.29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110.46</c:v>
                </c:pt>
                <c:pt idx="1">
                  <c:v>113.96</c:v>
                </c:pt>
                <c:pt idx="2">
                  <c:v>113.58</c:v>
                </c:pt>
                <c:pt idx="3">
                  <c:v>109.09</c:v>
                </c:pt>
                <c:pt idx="4">
                  <c:v>108.35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105.86</c:v>
                </c:pt>
                <c:pt idx="1">
                  <c:v>106.07</c:v>
                </c:pt>
                <c:pt idx="2">
                  <c:v>105.34</c:v>
                </c:pt>
                <c:pt idx="3">
                  <c:v>101.89</c:v>
                </c:pt>
                <c:pt idx="4">
                  <c:v>104.33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203.12</c:v>
                </c:pt>
                <c:pt idx="1">
                  <c:v>196.71</c:v>
                </c:pt>
                <c:pt idx="2">
                  <c:v>197.45</c:v>
                </c:pt>
                <c:pt idx="3">
                  <c:v>202.7</c:v>
                </c:pt>
                <c:pt idx="4">
                  <c:v>206.58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158.58000000000001</c:v>
                </c:pt>
                <c:pt idx="1">
                  <c:v>159.22</c:v>
                </c:pt>
                <c:pt idx="2">
                  <c:v>159.6</c:v>
                </c:pt>
                <c:pt idx="3">
                  <c:v>156.32</c:v>
                </c:pt>
                <c:pt idx="4">
                  <c:v>157.4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P52"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福岡県　大牟田市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13"/>
      <c r="D7" s="13"/>
      <c r="E7" s="13"/>
      <c r="F7" s="13"/>
      <c r="G7" s="13"/>
      <c r="H7" s="13"/>
      <c r="I7" s="5" t="s">
        <v>13</v>
      </c>
      <c r="J7" s="13"/>
      <c r="K7" s="13"/>
      <c r="L7" s="13"/>
      <c r="M7" s="13"/>
      <c r="N7" s="13"/>
      <c r="O7" s="22"/>
      <c r="P7" s="25" t="s">
        <v>7</v>
      </c>
      <c r="Q7" s="25"/>
      <c r="R7" s="25"/>
      <c r="S7" s="25"/>
      <c r="T7" s="25"/>
      <c r="U7" s="25"/>
      <c r="V7" s="25"/>
      <c r="W7" s="25" t="s">
        <v>14</v>
      </c>
      <c r="X7" s="25"/>
      <c r="Y7" s="25"/>
      <c r="Z7" s="25"/>
      <c r="AA7" s="25"/>
      <c r="AB7" s="25"/>
      <c r="AC7" s="25"/>
      <c r="AD7" s="25" t="s">
        <v>6</v>
      </c>
      <c r="AE7" s="25"/>
      <c r="AF7" s="25"/>
      <c r="AG7" s="25"/>
      <c r="AH7" s="25"/>
      <c r="AI7" s="25"/>
      <c r="AJ7" s="25"/>
      <c r="AK7" s="2"/>
      <c r="AL7" s="25" t="s">
        <v>16</v>
      </c>
      <c r="AM7" s="25"/>
      <c r="AN7" s="25"/>
      <c r="AO7" s="25"/>
      <c r="AP7" s="25"/>
      <c r="AQ7" s="25"/>
      <c r="AR7" s="25"/>
      <c r="AS7" s="25"/>
      <c r="AT7" s="5" t="s">
        <v>11</v>
      </c>
      <c r="AU7" s="13"/>
      <c r="AV7" s="13"/>
      <c r="AW7" s="13"/>
      <c r="AX7" s="13"/>
      <c r="AY7" s="13"/>
      <c r="AZ7" s="13"/>
      <c r="BA7" s="13"/>
      <c r="BB7" s="25" t="s">
        <v>17</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A3</v>
      </c>
      <c r="X8" s="26"/>
      <c r="Y8" s="26"/>
      <c r="Z8" s="26"/>
      <c r="AA8" s="26"/>
      <c r="AB8" s="26"/>
      <c r="AC8" s="26"/>
      <c r="AD8" s="26" t="str">
        <f>データ!$M$6</f>
        <v>自治体職員</v>
      </c>
      <c r="AE8" s="26"/>
      <c r="AF8" s="26"/>
      <c r="AG8" s="26"/>
      <c r="AH8" s="26"/>
      <c r="AI8" s="26"/>
      <c r="AJ8" s="26"/>
      <c r="AK8" s="2"/>
      <c r="AL8" s="29">
        <f>データ!$R$6</f>
        <v>110266</v>
      </c>
      <c r="AM8" s="29"/>
      <c r="AN8" s="29"/>
      <c r="AO8" s="29"/>
      <c r="AP8" s="29"/>
      <c r="AQ8" s="29"/>
      <c r="AR8" s="29"/>
      <c r="AS8" s="29"/>
      <c r="AT8" s="7">
        <f>データ!$S$6</f>
        <v>81.45</v>
      </c>
      <c r="AU8" s="15"/>
      <c r="AV8" s="15"/>
      <c r="AW8" s="15"/>
      <c r="AX8" s="15"/>
      <c r="AY8" s="15"/>
      <c r="AZ8" s="15"/>
      <c r="BA8" s="15"/>
      <c r="BB8" s="27">
        <f>データ!$T$6</f>
        <v>1353.79</v>
      </c>
      <c r="BC8" s="27"/>
      <c r="BD8" s="27"/>
      <c r="BE8" s="27"/>
      <c r="BF8" s="27"/>
      <c r="BG8" s="27"/>
      <c r="BH8" s="27"/>
      <c r="BI8" s="27"/>
      <c r="BJ8" s="3"/>
      <c r="BK8" s="3"/>
      <c r="BL8" s="36" t="s">
        <v>12</v>
      </c>
      <c r="BM8" s="46"/>
      <c r="BN8" s="53" t="s">
        <v>20</v>
      </c>
      <c r="BO8" s="53"/>
      <c r="BP8" s="53"/>
      <c r="BQ8" s="53"/>
      <c r="BR8" s="53"/>
      <c r="BS8" s="53"/>
      <c r="BT8" s="53"/>
      <c r="BU8" s="53"/>
      <c r="BV8" s="53"/>
      <c r="BW8" s="53"/>
      <c r="BX8" s="53"/>
      <c r="BY8" s="57"/>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21</v>
      </c>
      <c r="X9" s="25"/>
      <c r="Y9" s="25"/>
      <c r="Z9" s="25"/>
      <c r="AA9" s="25"/>
      <c r="AB9" s="25"/>
      <c r="AC9" s="25"/>
      <c r="AD9" s="2"/>
      <c r="AE9" s="2"/>
      <c r="AF9" s="2"/>
      <c r="AG9" s="2"/>
      <c r="AH9" s="2"/>
      <c r="AI9" s="2"/>
      <c r="AJ9" s="2"/>
      <c r="AK9" s="2"/>
      <c r="AL9" s="25" t="s">
        <v>26</v>
      </c>
      <c r="AM9" s="25"/>
      <c r="AN9" s="25"/>
      <c r="AO9" s="25"/>
      <c r="AP9" s="25"/>
      <c r="AQ9" s="25"/>
      <c r="AR9" s="25"/>
      <c r="AS9" s="25"/>
      <c r="AT9" s="5" t="s">
        <v>30</v>
      </c>
      <c r="AU9" s="13"/>
      <c r="AV9" s="13"/>
      <c r="AW9" s="13"/>
      <c r="AX9" s="13"/>
      <c r="AY9" s="13"/>
      <c r="AZ9" s="13"/>
      <c r="BA9" s="13"/>
      <c r="BB9" s="25" t="s">
        <v>15</v>
      </c>
      <c r="BC9" s="25"/>
      <c r="BD9" s="25"/>
      <c r="BE9" s="25"/>
      <c r="BF9" s="25"/>
      <c r="BG9" s="25"/>
      <c r="BH9" s="25"/>
      <c r="BI9" s="25"/>
      <c r="BJ9" s="3"/>
      <c r="BK9" s="3"/>
      <c r="BL9" s="37" t="s">
        <v>31</v>
      </c>
      <c r="BM9" s="47"/>
      <c r="BN9" s="54" t="s">
        <v>33</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57.28</v>
      </c>
      <c r="J10" s="15"/>
      <c r="K10" s="15"/>
      <c r="L10" s="15"/>
      <c r="M10" s="15"/>
      <c r="N10" s="15"/>
      <c r="O10" s="24"/>
      <c r="P10" s="27">
        <f>データ!$P$6</f>
        <v>98.18</v>
      </c>
      <c r="Q10" s="27"/>
      <c r="R10" s="27"/>
      <c r="S10" s="27"/>
      <c r="T10" s="27"/>
      <c r="U10" s="27"/>
      <c r="V10" s="27"/>
      <c r="W10" s="29">
        <f>データ!$Q$6</f>
        <v>3682</v>
      </c>
      <c r="X10" s="29"/>
      <c r="Y10" s="29"/>
      <c r="Z10" s="29"/>
      <c r="AA10" s="29"/>
      <c r="AB10" s="29"/>
      <c r="AC10" s="29"/>
      <c r="AD10" s="2"/>
      <c r="AE10" s="2"/>
      <c r="AF10" s="2"/>
      <c r="AG10" s="2"/>
      <c r="AH10" s="2"/>
      <c r="AI10" s="2"/>
      <c r="AJ10" s="2"/>
      <c r="AK10" s="2"/>
      <c r="AL10" s="29">
        <f>データ!$U$6</f>
        <v>107411</v>
      </c>
      <c r="AM10" s="29"/>
      <c r="AN10" s="29"/>
      <c r="AO10" s="29"/>
      <c r="AP10" s="29"/>
      <c r="AQ10" s="29"/>
      <c r="AR10" s="29"/>
      <c r="AS10" s="29"/>
      <c r="AT10" s="7">
        <f>データ!$V$6</f>
        <v>49.38</v>
      </c>
      <c r="AU10" s="15"/>
      <c r="AV10" s="15"/>
      <c r="AW10" s="15"/>
      <c r="AX10" s="15"/>
      <c r="AY10" s="15"/>
      <c r="AZ10" s="15"/>
      <c r="BA10" s="15"/>
      <c r="BB10" s="27">
        <f>データ!$W$6</f>
        <v>2175.19</v>
      </c>
      <c r="BC10" s="27"/>
      <c r="BD10" s="27"/>
      <c r="BE10" s="27"/>
      <c r="BF10" s="27"/>
      <c r="BG10" s="27"/>
      <c r="BH10" s="27"/>
      <c r="BI10" s="27"/>
      <c r="BJ10" s="2"/>
      <c r="BK10" s="2"/>
      <c r="BL10" s="38" t="s">
        <v>35</v>
      </c>
      <c r="BM10" s="48"/>
      <c r="BN10" s="55" t="s">
        <v>5</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99</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42</v>
      </c>
      <c r="C84" s="12"/>
      <c r="D84" s="12"/>
      <c r="E84" s="12" t="s">
        <v>44</v>
      </c>
      <c r="F84" s="12" t="s">
        <v>46</v>
      </c>
      <c r="G84" s="12" t="s">
        <v>47</v>
      </c>
      <c r="H84" s="12" t="s">
        <v>40</v>
      </c>
      <c r="I84" s="12" t="s">
        <v>8</v>
      </c>
      <c r="J84" s="12" t="s">
        <v>28</v>
      </c>
      <c r="K84" s="12" t="s">
        <v>48</v>
      </c>
      <c r="L84" s="12" t="s">
        <v>50</v>
      </c>
      <c r="M84" s="12" t="s">
        <v>32</v>
      </c>
      <c r="N84" s="12" t="s">
        <v>52</v>
      </c>
      <c r="O84" s="12" t="s">
        <v>54</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zeWEhAstTafe9A6aMPdNaGrvbHWlhKGY9X9kbJg/bbtRPCzd5IR9BPxSedZbTytddCMad3W4toEx5rjFQOwVFQ==" saltValue="HOjwXZ3TXlS9Gp9NZncuk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45</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55</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49</v>
      </c>
      <c r="C3" s="67" t="s">
        <v>57</v>
      </c>
      <c r="D3" s="67" t="s">
        <v>58</v>
      </c>
      <c r="E3" s="67" t="s">
        <v>4</v>
      </c>
      <c r="F3" s="67" t="s">
        <v>3</v>
      </c>
      <c r="G3" s="67" t="s">
        <v>24</v>
      </c>
      <c r="H3" s="75" t="s">
        <v>29</v>
      </c>
      <c r="I3" s="78"/>
      <c r="J3" s="78"/>
      <c r="K3" s="78"/>
      <c r="L3" s="78"/>
      <c r="M3" s="78"/>
      <c r="N3" s="78"/>
      <c r="O3" s="78"/>
      <c r="P3" s="78"/>
      <c r="Q3" s="78"/>
      <c r="R3" s="78"/>
      <c r="S3" s="78"/>
      <c r="T3" s="78"/>
      <c r="U3" s="78"/>
      <c r="V3" s="78"/>
      <c r="W3" s="82"/>
      <c r="X3" s="84" t="s">
        <v>53</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59</v>
      </c>
      <c r="B4" s="68"/>
      <c r="C4" s="68"/>
      <c r="D4" s="68"/>
      <c r="E4" s="68"/>
      <c r="F4" s="68"/>
      <c r="G4" s="68"/>
      <c r="H4" s="76"/>
      <c r="I4" s="79"/>
      <c r="J4" s="79"/>
      <c r="K4" s="79"/>
      <c r="L4" s="79"/>
      <c r="M4" s="79"/>
      <c r="N4" s="79"/>
      <c r="O4" s="79"/>
      <c r="P4" s="79"/>
      <c r="Q4" s="79"/>
      <c r="R4" s="79"/>
      <c r="S4" s="79"/>
      <c r="T4" s="79"/>
      <c r="U4" s="79"/>
      <c r="V4" s="79"/>
      <c r="W4" s="83"/>
      <c r="X4" s="85" t="s">
        <v>51</v>
      </c>
      <c r="Y4" s="85"/>
      <c r="Z4" s="85"/>
      <c r="AA4" s="85"/>
      <c r="AB4" s="85"/>
      <c r="AC4" s="85"/>
      <c r="AD4" s="85"/>
      <c r="AE4" s="85"/>
      <c r="AF4" s="85"/>
      <c r="AG4" s="85"/>
      <c r="AH4" s="85"/>
      <c r="AI4" s="85" t="s">
        <v>43</v>
      </c>
      <c r="AJ4" s="85"/>
      <c r="AK4" s="85"/>
      <c r="AL4" s="85"/>
      <c r="AM4" s="85"/>
      <c r="AN4" s="85"/>
      <c r="AO4" s="85"/>
      <c r="AP4" s="85"/>
      <c r="AQ4" s="85"/>
      <c r="AR4" s="85"/>
      <c r="AS4" s="85"/>
      <c r="AT4" s="85" t="s">
        <v>37</v>
      </c>
      <c r="AU4" s="85"/>
      <c r="AV4" s="85"/>
      <c r="AW4" s="85"/>
      <c r="AX4" s="85"/>
      <c r="AY4" s="85"/>
      <c r="AZ4" s="85"/>
      <c r="BA4" s="85"/>
      <c r="BB4" s="85"/>
      <c r="BC4" s="85"/>
      <c r="BD4" s="85"/>
      <c r="BE4" s="85" t="s">
        <v>61</v>
      </c>
      <c r="BF4" s="85"/>
      <c r="BG4" s="85"/>
      <c r="BH4" s="85"/>
      <c r="BI4" s="85"/>
      <c r="BJ4" s="85"/>
      <c r="BK4" s="85"/>
      <c r="BL4" s="85"/>
      <c r="BM4" s="85"/>
      <c r="BN4" s="85"/>
      <c r="BO4" s="85"/>
      <c r="BP4" s="85" t="s">
        <v>34</v>
      </c>
      <c r="BQ4" s="85"/>
      <c r="BR4" s="85"/>
      <c r="BS4" s="85"/>
      <c r="BT4" s="85"/>
      <c r="BU4" s="85"/>
      <c r="BV4" s="85"/>
      <c r="BW4" s="85"/>
      <c r="BX4" s="85"/>
      <c r="BY4" s="85"/>
      <c r="BZ4" s="85"/>
      <c r="CA4" s="85" t="s">
        <v>62</v>
      </c>
      <c r="CB4" s="85"/>
      <c r="CC4" s="85"/>
      <c r="CD4" s="85"/>
      <c r="CE4" s="85"/>
      <c r="CF4" s="85"/>
      <c r="CG4" s="85"/>
      <c r="CH4" s="85"/>
      <c r="CI4" s="85"/>
      <c r="CJ4" s="85"/>
      <c r="CK4" s="85"/>
      <c r="CL4" s="85" t="s">
        <v>64</v>
      </c>
      <c r="CM4" s="85"/>
      <c r="CN4" s="85"/>
      <c r="CO4" s="85"/>
      <c r="CP4" s="85"/>
      <c r="CQ4" s="85"/>
      <c r="CR4" s="85"/>
      <c r="CS4" s="85"/>
      <c r="CT4" s="85"/>
      <c r="CU4" s="85"/>
      <c r="CV4" s="85"/>
      <c r="CW4" s="85" t="s">
        <v>65</v>
      </c>
      <c r="CX4" s="85"/>
      <c r="CY4" s="85"/>
      <c r="CZ4" s="85"/>
      <c r="DA4" s="85"/>
      <c r="DB4" s="85"/>
      <c r="DC4" s="85"/>
      <c r="DD4" s="85"/>
      <c r="DE4" s="85"/>
      <c r="DF4" s="85"/>
      <c r="DG4" s="85"/>
      <c r="DH4" s="85" t="s">
        <v>66</v>
      </c>
      <c r="DI4" s="85"/>
      <c r="DJ4" s="85"/>
      <c r="DK4" s="85"/>
      <c r="DL4" s="85"/>
      <c r="DM4" s="85"/>
      <c r="DN4" s="85"/>
      <c r="DO4" s="85"/>
      <c r="DP4" s="85"/>
      <c r="DQ4" s="85"/>
      <c r="DR4" s="85"/>
      <c r="DS4" s="85" t="s">
        <v>60</v>
      </c>
      <c r="DT4" s="85"/>
      <c r="DU4" s="85"/>
      <c r="DV4" s="85"/>
      <c r="DW4" s="85"/>
      <c r="DX4" s="85"/>
      <c r="DY4" s="85"/>
      <c r="DZ4" s="85"/>
      <c r="EA4" s="85"/>
      <c r="EB4" s="85"/>
      <c r="EC4" s="85"/>
      <c r="ED4" s="85" t="s">
        <v>67</v>
      </c>
      <c r="EE4" s="85"/>
      <c r="EF4" s="85"/>
      <c r="EG4" s="85"/>
      <c r="EH4" s="85"/>
      <c r="EI4" s="85"/>
      <c r="EJ4" s="85"/>
      <c r="EK4" s="85"/>
      <c r="EL4" s="85"/>
      <c r="EM4" s="85"/>
      <c r="EN4" s="85"/>
    </row>
    <row r="5" spans="1:144">
      <c r="A5" s="65" t="s">
        <v>27</v>
      </c>
      <c r="B5" s="69"/>
      <c r="C5" s="69"/>
      <c r="D5" s="69"/>
      <c r="E5" s="69"/>
      <c r="F5" s="69"/>
      <c r="G5" s="69"/>
      <c r="H5" s="77" t="s">
        <v>56</v>
      </c>
      <c r="I5" s="77" t="s">
        <v>68</v>
      </c>
      <c r="J5" s="77" t="s">
        <v>69</v>
      </c>
      <c r="K5" s="77" t="s">
        <v>70</v>
      </c>
      <c r="L5" s="77" t="s">
        <v>71</v>
      </c>
      <c r="M5" s="77" t="s">
        <v>6</v>
      </c>
      <c r="N5" s="77" t="s">
        <v>72</v>
      </c>
      <c r="O5" s="77" t="s">
        <v>73</v>
      </c>
      <c r="P5" s="77" t="s">
        <v>74</v>
      </c>
      <c r="Q5" s="77" t="s">
        <v>75</v>
      </c>
      <c r="R5" s="77" t="s">
        <v>76</v>
      </c>
      <c r="S5" s="77" t="s">
        <v>77</v>
      </c>
      <c r="T5" s="77" t="s">
        <v>63</v>
      </c>
      <c r="U5" s="77" t="s">
        <v>78</v>
      </c>
      <c r="V5" s="77" t="s">
        <v>79</v>
      </c>
      <c r="W5" s="77" t="s">
        <v>80</v>
      </c>
      <c r="X5" s="77" t="s">
        <v>81</v>
      </c>
      <c r="Y5" s="77" t="s">
        <v>82</v>
      </c>
      <c r="Z5" s="77" t="s">
        <v>83</v>
      </c>
      <c r="AA5" s="77" t="s">
        <v>0</v>
      </c>
      <c r="AB5" s="77" t="s">
        <v>84</v>
      </c>
      <c r="AC5" s="77" t="s">
        <v>86</v>
      </c>
      <c r="AD5" s="77" t="s">
        <v>87</v>
      </c>
      <c r="AE5" s="77" t="s">
        <v>88</v>
      </c>
      <c r="AF5" s="77" t="s">
        <v>89</v>
      </c>
      <c r="AG5" s="77" t="s">
        <v>90</v>
      </c>
      <c r="AH5" s="77" t="s">
        <v>42</v>
      </c>
      <c r="AI5" s="77" t="s">
        <v>81</v>
      </c>
      <c r="AJ5" s="77" t="s">
        <v>82</v>
      </c>
      <c r="AK5" s="77" t="s">
        <v>83</v>
      </c>
      <c r="AL5" s="77" t="s">
        <v>0</v>
      </c>
      <c r="AM5" s="77" t="s">
        <v>84</v>
      </c>
      <c r="AN5" s="77" t="s">
        <v>86</v>
      </c>
      <c r="AO5" s="77" t="s">
        <v>87</v>
      </c>
      <c r="AP5" s="77" t="s">
        <v>88</v>
      </c>
      <c r="AQ5" s="77" t="s">
        <v>89</v>
      </c>
      <c r="AR5" s="77" t="s">
        <v>90</v>
      </c>
      <c r="AS5" s="77" t="s">
        <v>85</v>
      </c>
      <c r="AT5" s="77" t="s">
        <v>81</v>
      </c>
      <c r="AU5" s="77" t="s">
        <v>82</v>
      </c>
      <c r="AV5" s="77" t="s">
        <v>83</v>
      </c>
      <c r="AW5" s="77" t="s">
        <v>0</v>
      </c>
      <c r="AX5" s="77" t="s">
        <v>84</v>
      </c>
      <c r="AY5" s="77" t="s">
        <v>86</v>
      </c>
      <c r="AZ5" s="77" t="s">
        <v>87</v>
      </c>
      <c r="BA5" s="77" t="s">
        <v>88</v>
      </c>
      <c r="BB5" s="77" t="s">
        <v>89</v>
      </c>
      <c r="BC5" s="77" t="s">
        <v>90</v>
      </c>
      <c r="BD5" s="77" t="s">
        <v>85</v>
      </c>
      <c r="BE5" s="77" t="s">
        <v>81</v>
      </c>
      <c r="BF5" s="77" t="s">
        <v>82</v>
      </c>
      <c r="BG5" s="77" t="s">
        <v>83</v>
      </c>
      <c r="BH5" s="77" t="s">
        <v>0</v>
      </c>
      <c r="BI5" s="77" t="s">
        <v>84</v>
      </c>
      <c r="BJ5" s="77" t="s">
        <v>86</v>
      </c>
      <c r="BK5" s="77" t="s">
        <v>87</v>
      </c>
      <c r="BL5" s="77" t="s">
        <v>88</v>
      </c>
      <c r="BM5" s="77" t="s">
        <v>89</v>
      </c>
      <c r="BN5" s="77" t="s">
        <v>90</v>
      </c>
      <c r="BO5" s="77" t="s">
        <v>85</v>
      </c>
      <c r="BP5" s="77" t="s">
        <v>81</v>
      </c>
      <c r="BQ5" s="77" t="s">
        <v>82</v>
      </c>
      <c r="BR5" s="77" t="s">
        <v>83</v>
      </c>
      <c r="BS5" s="77" t="s">
        <v>0</v>
      </c>
      <c r="BT5" s="77" t="s">
        <v>84</v>
      </c>
      <c r="BU5" s="77" t="s">
        <v>86</v>
      </c>
      <c r="BV5" s="77" t="s">
        <v>87</v>
      </c>
      <c r="BW5" s="77" t="s">
        <v>88</v>
      </c>
      <c r="BX5" s="77" t="s">
        <v>89</v>
      </c>
      <c r="BY5" s="77" t="s">
        <v>90</v>
      </c>
      <c r="BZ5" s="77" t="s">
        <v>85</v>
      </c>
      <c r="CA5" s="77" t="s">
        <v>81</v>
      </c>
      <c r="CB5" s="77" t="s">
        <v>82</v>
      </c>
      <c r="CC5" s="77" t="s">
        <v>83</v>
      </c>
      <c r="CD5" s="77" t="s">
        <v>0</v>
      </c>
      <c r="CE5" s="77" t="s">
        <v>84</v>
      </c>
      <c r="CF5" s="77" t="s">
        <v>86</v>
      </c>
      <c r="CG5" s="77" t="s">
        <v>87</v>
      </c>
      <c r="CH5" s="77" t="s">
        <v>88</v>
      </c>
      <c r="CI5" s="77" t="s">
        <v>89</v>
      </c>
      <c r="CJ5" s="77" t="s">
        <v>90</v>
      </c>
      <c r="CK5" s="77" t="s">
        <v>85</v>
      </c>
      <c r="CL5" s="77" t="s">
        <v>81</v>
      </c>
      <c r="CM5" s="77" t="s">
        <v>82</v>
      </c>
      <c r="CN5" s="77" t="s">
        <v>83</v>
      </c>
      <c r="CO5" s="77" t="s">
        <v>0</v>
      </c>
      <c r="CP5" s="77" t="s">
        <v>84</v>
      </c>
      <c r="CQ5" s="77" t="s">
        <v>86</v>
      </c>
      <c r="CR5" s="77" t="s">
        <v>87</v>
      </c>
      <c r="CS5" s="77" t="s">
        <v>88</v>
      </c>
      <c r="CT5" s="77" t="s">
        <v>89</v>
      </c>
      <c r="CU5" s="77" t="s">
        <v>90</v>
      </c>
      <c r="CV5" s="77" t="s">
        <v>85</v>
      </c>
      <c r="CW5" s="77" t="s">
        <v>81</v>
      </c>
      <c r="CX5" s="77" t="s">
        <v>82</v>
      </c>
      <c r="CY5" s="77" t="s">
        <v>83</v>
      </c>
      <c r="CZ5" s="77" t="s">
        <v>0</v>
      </c>
      <c r="DA5" s="77" t="s">
        <v>84</v>
      </c>
      <c r="DB5" s="77" t="s">
        <v>86</v>
      </c>
      <c r="DC5" s="77" t="s">
        <v>87</v>
      </c>
      <c r="DD5" s="77" t="s">
        <v>88</v>
      </c>
      <c r="DE5" s="77" t="s">
        <v>89</v>
      </c>
      <c r="DF5" s="77" t="s">
        <v>90</v>
      </c>
      <c r="DG5" s="77" t="s">
        <v>85</v>
      </c>
      <c r="DH5" s="77" t="s">
        <v>81</v>
      </c>
      <c r="DI5" s="77" t="s">
        <v>82</v>
      </c>
      <c r="DJ5" s="77" t="s">
        <v>83</v>
      </c>
      <c r="DK5" s="77" t="s">
        <v>0</v>
      </c>
      <c r="DL5" s="77" t="s">
        <v>84</v>
      </c>
      <c r="DM5" s="77" t="s">
        <v>86</v>
      </c>
      <c r="DN5" s="77" t="s">
        <v>87</v>
      </c>
      <c r="DO5" s="77" t="s">
        <v>88</v>
      </c>
      <c r="DP5" s="77" t="s">
        <v>89</v>
      </c>
      <c r="DQ5" s="77" t="s">
        <v>90</v>
      </c>
      <c r="DR5" s="77" t="s">
        <v>85</v>
      </c>
      <c r="DS5" s="77" t="s">
        <v>81</v>
      </c>
      <c r="DT5" s="77" t="s">
        <v>82</v>
      </c>
      <c r="DU5" s="77" t="s">
        <v>83</v>
      </c>
      <c r="DV5" s="77" t="s">
        <v>0</v>
      </c>
      <c r="DW5" s="77" t="s">
        <v>84</v>
      </c>
      <c r="DX5" s="77" t="s">
        <v>86</v>
      </c>
      <c r="DY5" s="77" t="s">
        <v>87</v>
      </c>
      <c r="DZ5" s="77" t="s">
        <v>88</v>
      </c>
      <c r="EA5" s="77" t="s">
        <v>89</v>
      </c>
      <c r="EB5" s="77" t="s">
        <v>90</v>
      </c>
      <c r="EC5" s="77" t="s">
        <v>85</v>
      </c>
      <c r="ED5" s="77" t="s">
        <v>81</v>
      </c>
      <c r="EE5" s="77" t="s">
        <v>82</v>
      </c>
      <c r="EF5" s="77" t="s">
        <v>83</v>
      </c>
      <c r="EG5" s="77" t="s">
        <v>0</v>
      </c>
      <c r="EH5" s="77" t="s">
        <v>84</v>
      </c>
      <c r="EI5" s="77" t="s">
        <v>86</v>
      </c>
      <c r="EJ5" s="77" t="s">
        <v>87</v>
      </c>
      <c r="EK5" s="77" t="s">
        <v>88</v>
      </c>
      <c r="EL5" s="77" t="s">
        <v>89</v>
      </c>
      <c r="EM5" s="77" t="s">
        <v>90</v>
      </c>
      <c r="EN5" s="77" t="s">
        <v>85</v>
      </c>
    </row>
    <row r="6" spans="1:144" s="64" customFormat="1">
      <c r="A6" s="65" t="s">
        <v>91</v>
      </c>
      <c r="B6" s="70">
        <f t="shared" ref="B6:W6" si="1">B7</f>
        <v>2021</v>
      </c>
      <c r="C6" s="70">
        <f t="shared" si="1"/>
        <v>402028</v>
      </c>
      <c r="D6" s="70">
        <f t="shared" si="1"/>
        <v>46</v>
      </c>
      <c r="E6" s="70">
        <f t="shared" si="1"/>
        <v>1</v>
      </c>
      <c r="F6" s="70">
        <f t="shared" si="1"/>
        <v>0</v>
      </c>
      <c r="G6" s="70">
        <f t="shared" si="1"/>
        <v>1</v>
      </c>
      <c r="H6" s="70" t="str">
        <f t="shared" si="1"/>
        <v>福岡県　大牟田市</v>
      </c>
      <c r="I6" s="70" t="str">
        <f t="shared" si="1"/>
        <v>法適用</v>
      </c>
      <c r="J6" s="70" t="str">
        <f t="shared" si="1"/>
        <v>水道事業</v>
      </c>
      <c r="K6" s="70" t="str">
        <f t="shared" si="1"/>
        <v>末端給水事業</v>
      </c>
      <c r="L6" s="70" t="str">
        <f t="shared" si="1"/>
        <v>A3</v>
      </c>
      <c r="M6" s="70" t="str">
        <f t="shared" si="1"/>
        <v>自治体職員</v>
      </c>
      <c r="N6" s="80" t="str">
        <f t="shared" si="1"/>
        <v>-</v>
      </c>
      <c r="O6" s="80">
        <f t="shared" si="1"/>
        <v>57.28</v>
      </c>
      <c r="P6" s="80">
        <f t="shared" si="1"/>
        <v>98.18</v>
      </c>
      <c r="Q6" s="80">
        <f t="shared" si="1"/>
        <v>3682</v>
      </c>
      <c r="R6" s="80">
        <f t="shared" si="1"/>
        <v>110266</v>
      </c>
      <c r="S6" s="80">
        <f t="shared" si="1"/>
        <v>81.45</v>
      </c>
      <c r="T6" s="80">
        <f t="shared" si="1"/>
        <v>1353.79</v>
      </c>
      <c r="U6" s="80">
        <f t="shared" si="1"/>
        <v>107411</v>
      </c>
      <c r="V6" s="80">
        <f t="shared" si="1"/>
        <v>49.38</v>
      </c>
      <c r="W6" s="80">
        <f t="shared" si="1"/>
        <v>2175.19</v>
      </c>
      <c r="X6" s="86">
        <f t="shared" ref="X6:AG6" si="2">IF(X7="",NA(),X7)</f>
        <v>117.95</v>
      </c>
      <c r="Y6" s="86">
        <f t="shared" si="2"/>
        <v>119.83</v>
      </c>
      <c r="Z6" s="86">
        <f t="shared" si="2"/>
        <v>120.41</v>
      </c>
      <c r="AA6" s="86">
        <f t="shared" si="2"/>
        <v>118.04</v>
      </c>
      <c r="AB6" s="86">
        <f t="shared" si="2"/>
        <v>114.65</v>
      </c>
      <c r="AC6" s="86">
        <f t="shared" si="2"/>
        <v>113.68</v>
      </c>
      <c r="AD6" s="86">
        <f t="shared" si="2"/>
        <v>113.82</v>
      </c>
      <c r="AE6" s="86">
        <f t="shared" si="2"/>
        <v>112.82</v>
      </c>
      <c r="AF6" s="86">
        <f t="shared" si="2"/>
        <v>111.21</v>
      </c>
      <c r="AG6" s="86">
        <f t="shared" si="2"/>
        <v>111.89</v>
      </c>
      <c r="AH6" s="80" t="str">
        <f>IF(AH7="","",IF(AH7="-","【-】","【"&amp;SUBSTITUTE(TEXT(AH7,"#,##0.00"),"-","△")&amp;"】"))</f>
        <v>【111.39】</v>
      </c>
      <c r="AI6" s="80">
        <f t="shared" ref="AI6:AR6" si="3">IF(AI7="",NA(),AI7)</f>
        <v>0</v>
      </c>
      <c r="AJ6" s="80">
        <f t="shared" si="3"/>
        <v>0</v>
      </c>
      <c r="AK6" s="80">
        <f t="shared" si="3"/>
        <v>0</v>
      </c>
      <c r="AL6" s="80">
        <f t="shared" si="3"/>
        <v>0</v>
      </c>
      <c r="AM6" s="80">
        <f t="shared" si="3"/>
        <v>0</v>
      </c>
      <c r="AN6" s="86">
        <f t="shared" si="3"/>
        <v>3.e-002</v>
      </c>
      <c r="AO6" s="80">
        <f t="shared" si="3"/>
        <v>0</v>
      </c>
      <c r="AP6" s="80">
        <f t="shared" si="3"/>
        <v>0</v>
      </c>
      <c r="AQ6" s="80">
        <f t="shared" si="3"/>
        <v>0</v>
      </c>
      <c r="AR6" s="86">
        <f t="shared" si="3"/>
        <v>0.45</v>
      </c>
      <c r="AS6" s="80" t="str">
        <f>IF(AS7="","",IF(AS7="-","【-】","【"&amp;SUBSTITUTE(TEXT(AS7,"#,##0.00"),"-","△")&amp;"】"))</f>
        <v>【1.30】</v>
      </c>
      <c r="AT6" s="86">
        <f t="shared" ref="AT6:BC6" si="4">IF(AT7="",NA(),AT7)</f>
        <v>233.52</v>
      </c>
      <c r="AU6" s="86">
        <f t="shared" si="4"/>
        <v>246.76</v>
      </c>
      <c r="AV6" s="86">
        <f t="shared" si="4"/>
        <v>262.25</v>
      </c>
      <c r="AW6" s="86">
        <f t="shared" si="4"/>
        <v>265.93</v>
      </c>
      <c r="AX6" s="86">
        <f t="shared" si="4"/>
        <v>287.39999999999998</v>
      </c>
      <c r="AY6" s="86">
        <f t="shared" si="4"/>
        <v>337.49</v>
      </c>
      <c r="AZ6" s="86">
        <f t="shared" si="4"/>
        <v>335.6</v>
      </c>
      <c r="BA6" s="86">
        <f t="shared" si="4"/>
        <v>358.91</v>
      </c>
      <c r="BB6" s="86">
        <f t="shared" si="4"/>
        <v>360.96</v>
      </c>
      <c r="BC6" s="86">
        <f t="shared" si="4"/>
        <v>351.29</v>
      </c>
      <c r="BD6" s="80" t="str">
        <f>IF(BD7="","",IF(BD7="-","【-】","【"&amp;SUBSTITUTE(TEXT(BD7,"#,##0.00"),"-","△")&amp;"】"))</f>
        <v>【261.51】</v>
      </c>
      <c r="BE6" s="86">
        <f t="shared" ref="BE6:BN6" si="5">IF(BE7="",NA(),BE7)</f>
        <v>367.08</v>
      </c>
      <c r="BF6" s="86">
        <f t="shared" si="5"/>
        <v>356.69</v>
      </c>
      <c r="BG6" s="86">
        <f t="shared" si="5"/>
        <v>348.36</v>
      </c>
      <c r="BH6" s="86">
        <f t="shared" si="5"/>
        <v>342.07</v>
      </c>
      <c r="BI6" s="86">
        <f t="shared" si="5"/>
        <v>340.43</v>
      </c>
      <c r="BJ6" s="86">
        <f t="shared" si="5"/>
        <v>265.92</v>
      </c>
      <c r="BK6" s="86">
        <f t="shared" si="5"/>
        <v>258.26</v>
      </c>
      <c r="BL6" s="86">
        <f t="shared" si="5"/>
        <v>247.27</v>
      </c>
      <c r="BM6" s="86">
        <f t="shared" si="5"/>
        <v>239.18</v>
      </c>
      <c r="BN6" s="86">
        <f t="shared" si="5"/>
        <v>236.29</v>
      </c>
      <c r="BO6" s="80" t="str">
        <f>IF(BO7="","",IF(BO7="-","【-】","【"&amp;SUBSTITUTE(TEXT(BO7,"#,##0.00"),"-","△")&amp;"】"))</f>
        <v>【265.16】</v>
      </c>
      <c r="BP6" s="86">
        <f t="shared" ref="BP6:BY6" si="6">IF(BP7="",NA(),BP7)</f>
        <v>110.46</v>
      </c>
      <c r="BQ6" s="86">
        <f t="shared" si="6"/>
        <v>113.96</v>
      </c>
      <c r="BR6" s="86">
        <f t="shared" si="6"/>
        <v>113.58</v>
      </c>
      <c r="BS6" s="86">
        <f t="shared" si="6"/>
        <v>109.09</v>
      </c>
      <c r="BT6" s="86">
        <f t="shared" si="6"/>
        <v>108.35</v>
      </c>
      <c r="BU6" s="86">
        <f t="shared" si="6"/>
        <v>105.86</v>
      </c>
      <c r="BV6" s="86">
        <f t="shared" si="6"/>
        <v>106.07</v>
      </c>
      <c r="BW6" s="86">
        <f t="shared" si="6"/>
        <v>105.34</v>
      </c>
      <c r="BX6" s="86">
        <f t="shared" si="6"/>
        <v>101.89</v>
      </c>
      <c r="BY6" s="86">
        <f t="shared" si="6"/>
        <v>104.33</v>
      </c>
      <c r="BZ6" s="80" t="str">
        <f>IF(BZ7="","",IF(BZ7="-","【-】","【"&amp;SUBSTITUTE(TEXT(BZ7,"#,##0.00"),"-","△")&amp;"】"))</f>
        <v>【102.35】</v>
      </c>
      <c r="CA6" s="86">
        <f t="shared" ref="CA6:CJ6" si="7">IF(CA7="",NA(),CA7)</f>
        <v>203.12</v>
      </c>
      <c r="CB6" s="86">
        <f t="shared" si="7"/>
        <v>196.71</v>
      </c>
      <c r="CC6" s="86">
        <f t="shared" si="7"/>
        <v>197.45</v>
      </c>
      <c r="CD6" s="86">
        <f t="shared" si="7"/>
        <v>202.7</v>
      </c>
      <c r="CE6" s="86">
        <f t="shared" si="7"/>
        <v>206.58</v>
      </c>
      <c r="CF6" s="86">
        <f t="shared" si="7"/>
        <v>158.58000000000001</v>
      </c>
      <c r="CG6" s="86">
        <f t="shared" si="7"/>
        <v>159.22</v>
      </c>
      <c r="CH6" s="86">
        <f t="shared" si="7"/>
        <v>159.6</v>
      </c>
      <c r="CI6" s="86">
        <f t="shared" si="7"/>
        <v>156.32</v>
      </c>
      <c r="CJ6" s="86">
        <f t="shared" si="7"/>
        <v>157.4</v>
      </c>
      <c r="CK6" s="80" t="str">
        <f>IF(CK7="","",IF(CK7="-","【-】","【"&amp;SUBSTITUTE(TEXT(CK7,"#,##0.00"),"-","△")&amp;"】"))</f>
        <v>【167.74】</v>
      </c>
      <c r="CL6" s="86">
        <f t="shared" ref="CL6:CU6" si="8">IF(CL7="",NA(),CL7)</f>
        <v>68.58</v>
      </c>
      <c r="CM6" s="86">
        <f t="shared" si="8"/>
        <v>67.680000000000007</v>
      </c>
      <c r="CN6" s="86">
        <f t="shared" si="8"/>
        <v>67.06</v>
      </c>
      <c r="CO6" s="86">
        <f t="shared" si="8"/>
        <v>67.38</v>
      </c>
      <c r="CP6" s="86">
        <f t="shared" si="8"/>
        <v>66.680000000000007</v>
      </c>
      <c r="CQ6" s="86">
        <f t="shared" si="8"/>
        <v>62.38</v>
      </c>
      <c r="CR6" s="86">
        <f t="shared" si="8"/>
        <v>62.83</v>
      </c>
      <c r="CS6" s="86">
        <f t="shared" si="8"/>
        <v>62.05</v>
      </c>
      <c r="CT6" s="86">
        <f t="shared" si="8"/>
        <v>63.23</v>
      </c>
      <c r="CU6" s="86">
        <f t="shared" si="8"/>
        <v>62.59</v>
      </c>
      <c r="CV6" s="80" t="str">
        <f>IF(CV7="","",IF(CV7="-","【-】","【"&amp;SUBSTITUTE(TEXT(CV7,"#,##0.00"),"-","△")&amp;"】"))</f>
        <v>【60.29】</v>
      </c>
      <c r="CW6" s="86">
        <f t="shared" ref="CW6:DF6" si="9">IF(CW7="",NA(),CW7)</f>
        <v>93.06</v>
      </c>
      <c r="CX6" s="86">
        <f t="shared" si="9"/>
        <v>93.04</v>
      </c>
      <c r="CY6" s="86">
        <f t="shared" si="9"/>
        <v>93.04</v>
      </c>
      <c r="CZ6" s="86">
        <f t="shared" si="9"/>
        <v>92.86</v>
      </c>
      <c r="DA6" s="86">
        <f t="shared" si="9"/>
        <v>92.13</v>
      </c>
      <c r="DB6" s="86">
        <f t="shared" si="9"/>
        <v>89.17</v>
      </c>
      <c r="DC6" s="86">
        <f t="shared" si="9"/>
        <v>88.86</v>
      </c>
      <c r="DD6" s="86">
        <f t="shared" si="9"/>
        <v>89.11</v>
      </c>
      <c r="DE6" s="86">
        <f t="shared" si="9"/>
        <v>89.35</v>
      </c>
      <c r="DF6" s="86">
        <f t="shared" si="9"/>
        <v>89.7</v>
      </c>
      <c r="DG6" s="80" t="str">
        <f>IF(DG7="","",IF(DG7="-","【-】","【"&amp;SUBSTITUTE(TEXT(DG7,"#,##0.00"),"-","△")&amp;"】"))</f>
        <v>【90.12】</v>
      </c>
      <c r="DH6" s="86">
        <f t="shared" ref="DH6:DQ6" si="10">IF(DH7="",NA(),DH7)</f>
        <v>44.56</v>
      </c>
      <c r="DI6" s="86">
        <f t="shared" si="10"/>
        <v>45.99</v>
      </c>
      <c r="DJ6" s="86">
        <f t="shared" si="10"/>
        <v>47.02</v>
      </c>
      <c r="DK6" s="86">
        <f t="shared" si="10"/>
        <v>48.12</v>
      </c>
      <c r="DL6" s="86">
        <f t="shared" si="10"/>
        <v>49.71</v>
      </c>
      <c r="DM6" s="86">
        <f t="shared" si="10"/>
        <v>46.99</v>
      </c>
      <c r="DN6" s="86">
        <f t="shared" si="10"/>
        <v>47.89</v>
      </c>
      <c r="DO6" s="86">
        <f t="shared" si="10"/>
        <v>48.69</v>
      </c>
      <c r="DP6" s="86">
        <f t="shared" si="10"/>
        <v>49.62</v>
      </c>
      <c r="DQ6" s="86">
        <f t="shared" si="10"/>
        <v>50.5</v>
      </c>
      <c r="DR6" s="80" t="str">
        <f>IF(DR7="","",IF(DR7="-","【-】","【"&amp;SUBSTITUTE(TEXT(DR7,"#,##0.00"),"-","△")&amp;"】"))</f>
        <v>【50.88】</v>
      </c>
      <c r="DS6" s="86">
        <f t="shared" ref="DS6:EB6" si="11">IF(DS7="",NA(),DS7)</f>
        <v>21</v>
      </c>
      <c r="DT6" s="86">
        <f t="shared" si="11"/>
        <v>21.34</v>
      </c>
      <c r="DU6" s="86">
        <f t="shared" si="11"/>
        <v>21.76</v>
      </c>
      <c r="DV6" s="86">
        <f t="shared" si="11"/>
        <v>22.29</v>
      </c>
      <c r="DW6" s="86">
        <f t="shared" si="11"/>
        <v>23.87</v>
      </c>
      <c r="DX6" s="86">
        <f t="shared" si="11"/>
        <v>15.83</v>
      </c>
      <c r="DY6" s="86">
        <f t="shared" si="11"/>
        <v>16.899999999999999</v>
      </c>
      <c r="DZ6" s="86">
        <f t="shared" si="11"/>
        <v>18.260000000000002</v>
      </c>
      <c r="EA6" s="86">
        <f t="shared" si="11"/>
        <v>19.510000000000002</v>
      </c>
      <c r="EB6" s="86">
        <f t="shared" si="11"/>
        <v>21.19</v>
      </c>
      <c r="EC6" s="80" t="str">
        <f>IF(EC7="","",IF(EC7="-","【-】","【"&amp;SUBSTITUTE(TEXT(EC7,"#,##0.00"),"-","△")&amp;"】"))</f>
        <v>【22.30】</v>
      </c>
      <c r="ED6" s="86">
        <f t="shared" ref="ED6:EM6" si="12">IF(ED7="",NA(),ED7)</f>
        <v>0.61</v>
      </c>
      <c r="EE6" s="86">
        <f t="shared" si="12"/>
        <v>0.19</v>
      </c>
      <c r="EF6" s="86">
        <f t="shared" si="12"/>
        <v>0.48</v>
      </c>
      <c r="EG6" s="86">
        <f t="shared" si="12"/>
        <v>0.76</v>
      </c>
      <c r="EH6" s="86">
        <f t="shared" si="12"/>
        <v>0.28000000000000003</v>
      </c>
      <c r="EI6" s="86">
        <f t="shared" si="12"/>
        <v>0.74</v>
      </c>
      <c r="EJ6" s="86">
        <f t="shared" si="12"/>
        <v>0.72</v>
      </c>
      <c r="EK6" s="86">
        <f t="shared" si="12"/>
        <v>0.66</v>
      </c>
      <c r="EL6" s="86">
        <f t="shared" si="12"/>
        <v>0.67</v>
      </c>
      <c r="EM6" s="86">
        <f t="shared" si="12"/>
        <v>0.62</v>
      </c>
      <c r="EN6" s="80" t="str">
        <f>IF(EN7="","",IF(EN7="-","【-】","【"&amp;SUBSTITUTE(TEXT(EN7,"#,##0.00"),"-","△")&amp;"】"))</f>
        <v>【0.66】</v>
      </c>
    </row>
    <row r="7" spans="1:144" s="64" customFormat="1">
      <c r="A7" s="65"/>
      <c r="B7" s="71">
        <v>2021</v>
      </c>
      <c r="C7" s="71">
        <v>402028</v>
      </c>
      <c r="D7" s="71">
        <v>46</v>
      </c>
      <c r="E7" s="71">
        <v>1</v>
      </c>
      <c r="F7" s="71">
        <v>0</v>
      </c>
      <c r="G7" s="71">
        <v>1</v>
      </c>
      <c r="H7" s="71" t="s">
        <v>92</v>
      </c>
      <c r="I7" s="71" t="s">
        <v>93</v>
      </c>
      <c r="J7" s="71" t="s">
        <v>94</v>
      </c>
      <c r="K7" s="71" t="s">
        <v>95</v>
      </c>
      <c r="L7" s="71" t="s">
        <v>96</v>
      </c>
      <c r="M7" s="71" t="s">
        <v>97</v>
      </c>
      <c r="N7" s="81" t="s">
        <v>98</v>
      </c>
      <c r="O7" s="81">
        <v>57.28</v>
      </c>
      <c r="P7" s="81">
        <v>98.18</v>
      </c>
      <c r="Q7" s="81">
        <v>3682</v>
      </c>
      <c r="R7" s="81">
        <v>110266</v>
      </c>
      <c r="S7" s="81">
        <v>81.45</v>
      </c>
      <c r="T7" s="81">
        <v>1353.79</v>
      </c>
      <c r="U7" s="81">
        <v>107411</v>
      </c>
      <c r="V7" s="81">
        <v>49.38</v>
      </c>
      <c r="W7" s="81">
        <v>2175.19</v>
      </c>
      <c r="X7" s="81">
        <v>117.95</v>
      </c>
      <c r="Y7" s="81">
        <v>119.83</v>
      </c>
      <c r="Z7" s="81">
        <v>120.41</v>
      </c>
      <c r="AA7" s="81">
        <v>118.04</v>
      </c>
      <c r="AB7" s="81">
        <v>114.65</v>
      </c>
      <c r="AC7" s="81">
        <v>113.68</v>
      </c>
      <c r="AD7" s="81">
        <v>113.82</v>
      </c>
      <c r="AE7" s="81">
        <v>112.82</v>
      </c>
      <c r="AF7" s="81">
        <v>111.21</v>
      </c>
      <c r="AG7" s="81">
        <v>111.89</v>
      </c>
      <c r="AH7" s="81">
        <v>111.39</v>
      </c>
      <c r="AI7" s="81">
        <v>0</v>
      </c>
      <c r="AJ7" s="81">
        <v>0</v>
      </c>
      <c r="AK7" s="81">
        <v>0</v>
      </c>
      <c r="AL7" s="81">
        <v>0</v>
      </c>
      <c r="AM7" s="81">
        <v>0</v>
      </c>
      <c r="AN7" s="81">
        <v>3.e-002</v>
      </c>
      <c r="AO7" s="81">
        <v>0</v>
      </c>
      <c r="AP7" s="81">
        <v>0</v>
      </c>
      <c r="AQ7" s="81">
        <v>0</v>
      </c>
      <c r="AR7" s="81">
        <v>0.45</v>
      </c>
      <c r="AS7" s="81">
        <v>1.3</v>
      </c>
      <c r="AT7" s="81">
        <v>233.52</v>
      </c>
      <c r="AU7" s="81">
        <v>246.76</v>
      </c>
      <c r="AV7" s="81">
        <v>262.25</v>
      </c>
      <c r="AW7" s="81">
        <v>265.93</v>
      </c>
      <c r="AX7" s="81">
        <v>287.39999999999998</v>
      </c>
      <c r="AY7" s="81">
        <v>337.49</v>
      </c>
      <c r="AZ7" s="81">
        <v>335.6</v>
      </c>
      <c r="BA7" s="81">
        <v>358.91</v>
      </c>
      <c r="BB7" s="81">
        <v>360.96</v>
      </c>
      <c r="BC7" s="81">
        <v>351.29</v>
      </c>
      <c r="BD7" s="81">
        <v>261.51</v>
      </c>
      <c r="BE7" s="81">
        <v>367.08</v>
      </c>
      <c r="BF7" s="81">
        <v>356.69</v>
      </c>
      <c r="BG7" s="81">
        <v>348.36</v>
      </c>
      <c r="BH7" s="81">
        <v>342.07</v>
      </c>
      <c r="BI7" s="81">
        <v>340.43</v>
      </c>
      <c r="BJ7" s="81">
        <v>265.92</v>
      </c>
      <c r="BK7" s="81">
        <v>258.26</v>
      </c>
      <c r="BL7" s="81">
        <v>247.27</v>
      </c>
      <c r="BM7" s="81">
        <v>239.18</v>
      </c>
      <c r="BN7" s="81">
        <v>236.29</v>
      </c>
      <c r="BO7" s="81">
        <v>265.16000000000003</v>
      </c>
      <c r="BP7" s="81">
        <v>110.46</v>
      </c>
      <c r="BQ7" s="81">
        <v>113.96</v>
      </c>
      <c r="BR7" s="81">
        <v>113.58</v>
      </c>
      <c r="BS7" s="81">
        <v>109.09</v>
      </c>
      <c r="BT7" s="81">
        <v>108.35</v>
      </c>
      <c r="BU7" s="81">
        <v>105.86</v>
      </c>
      <c r="BV7" s="81">
        <v>106.07</v>
      </c>
      <c r="BW7" s="81">
        <v>105.34</v>
      </c>
      <c r="BX7" s="81">
        <v>101.89</v>
      </c>
      <c r="BY7" s="81">
        <v>104.33</v>
      </c>
      <c r="BZ7" s="81">
        <v>102.35</v>
      </c>
      <c r="CA7" s="81">
        <v>203.12</v>
      </c>
      <c r="CB7" s="81">
        <v>196.71</v>
      </c>
      <c r="CC7" s="81">
        <v>197.45</v>
      </c>
      <c r="CD7" s="81">
        <v>202.7</v>
      </c>
      <c r="CE7" s="81">
        <v>206.58</v>
      </c>
      <c r="CF7" s="81">
        <v>158.58000000000001</v>
      </c>
      <c r="CG7" s="81">
        <v>159.22</v>
      </c>
      <c r="CH7" s="81">
        <v>159.6</v>
      </c>
      <c r="CI7" s="81">
        <v>156.32</v>
      </c>
      <c r="CJ7" s="81">
        <v>157.4</v>
      </c>
      <c r="CK7" s="81">
        <v>167.74</v>
      </c>
      <c r="CL7" s="81">
        <v>68.58</v>
      </c>
      <c r="CM7" s="81">
        <v>67.680000000000007</v>
      </c>
      <c r="CN7" s="81">
        <v>67.06</v>
      </c>
      <c r="CO7" s="81">
        <v>67.38</v>
      </c>
      <c r="CP7" s="81">
        <v>66.680000000000007</v>
      </c>
      <c r="CQ7" s="81">
        <v>62.38</v>
      </c>
      <c r="CR7" s="81">
        <v>62.83</v>
      </c>
      <c r="CS7" s="81">
        <v>62.05</v>
      </c>
      <c r="CT7" s="81">
        <v>63.23</v>
      </c>
      <c r="CU7" s="81">
        <v>62.59</v>
      </c>
      <c r="CV7" s="81">
        <v>60.29</v>
      </c>
      <c r="CW7" s="81">
        <v>93.06</v>
      </c>
      <c r="CX7" s="81">
        <v>93.04</v>
      </c>
      <c r="CY7" s="81">
        <v>93.04</v>
      </c>
      <c r="CZ7" s="81">
        <v>92.86</v>
      </c>
      <c r="DA7" s="81">
        <v>92.13</v>
      </c>
      <c r="DB7" s="81">
        <v>89.17</v>
      </c>
      <c r="DC7" s="81">
        <v>88.86</v>
      </c>
      <c r="DD7" s="81">
        <v>89.11</v>
      </c>
      <c r="DE7" s="81">
        <v>89.35</v>
      </c>
      <c r="DF7" s="81">
        <v>89.7</v>
      </c>
      <c r="DG7" s="81">
        <v>90.12</v>
      </c>
      <c r="DH7" s="81">
        <v>44.56</v>
      </c>
      <c r="DI7" s="81">
        <v>45.99</v>
      </c>
      <c r="DJ7" s="81">
        <v>47.02</v>
      </c>
      <c r="DK7" s="81">
        <v>48.12</v>
      </c>
      <c r="DL7" s="81">
        <v>49.71</v>
      </c>
      <c r="DM7" s="81">
        <v>46.99</v>
      </c>
      <c r="DN7" s="81">
        <v>47.89</v>
      </c>
      <c r="DO7" s="81">
        <v>48.69</v>
      </c>
      <c r="DP7" s="81">
        <v>49.62</v>
      </c>
      <c r="DQ7" s="81">
        <v>50.5</v>
      </c>
      <c r="DR7" s="81">
        <v>50.88</v>
      </c>
      <c r="DS7" s="81">
        <v>21</v>
      </c>
      <c r="DT7" s="81">
        <v>21.34</v>
      </c>
      <c r="DU7" s="81">
        <v>21.76</v>
      </c>
      <c r="DV7" s="81">
        <v>22.29</v>
      </c>
      <c r="DW7" s="81">
        <v>23.87</v>
      </c>
      <c r="DX7" s="81">
        <v>15.83</v>
      </c>
      <c r="DY7" s="81">
        <v>16.899999999999999</v>
      </c>
      <c r="DZ7" s="81">
        <v>18.260000000000002</v>
      </c>
      <c r="EA7" s="81">
        <v>19.510000000000002</v>
      </c>
      <c r="EB7" s="81">
        <v>21.19</v>
      </c>
      <c r="EC7" s="81">
        <v>22.3</v>
      </c>
      <c r="ED7" s="81">
        <v>0.61</v>
      </c>
      <c r="EE7" s="81">
        <v>0.19</v>
      </c>
      <c r="EF7" s="81">
        <v>0.48</v>
      </c>
      <c r="EG7" s="81">
        <v>0.76</v>
      </c>
      <c r="EH7" s="81">
        <v>0.28000000000000003</v>
      </c>
      <c r="EI7" s="81">
        <v>0.74</v>
      </c>
      <c r="EJ7" s="81">
        <v>0.72</v>
      </c>
      <c r="EK7" s="81">
        <v>0.66</v>
      </c>
      <c r="EL7" s="81">
        <v>0.67</v>
      </c>
      <c r="EM7" s="81">
        <v>0.62</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100</v>
      </c>
      <c r="C9" s="66" t="s">
        <v>101</v>
      </c>
      <c r="D9" s="66" t="s">
        <v>102</v>
      </c>
      <c r="E9" s="66" t="s">
        <v>103</v>
      </c>
      <c r="F9" s="66" t="s">
        <v>104</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49</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http://schemas.openxmlformats.org/officeDocument/2006/extended-properties" xmlns:vt="http://schemas.openxmlformats.org/officeDocument/2006/docPropsVTyp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4.0002</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terms:created xsi:type="dcterms:W3CDTF">2022-12-01T01:04:57Z</dcterms:created>
  <dcterms:modified xsi:type="dcterms:W3CDTF">2023-01-30T01:49:22Z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2023-01-30T01:49:22Z</vt:filetime>
  </property>
</Properties>
</file>