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o+RNJ/sikcIS8VkmYNx/5z6/bnCVusKQilAuHqtmFHuFEa9RuW55Fk9qpu3oMNio7wwZ/C3aCz61D2eD2ZJPA==" workbookSaltValue="B0Z3bOahqaMxyh5EzVtJ8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<sst xmlns="http://schemas.openxmlformats.org/spreadsheetml/2006/main" xmlns:r="http://schemas.openxmlformats.org/officeDocument/2006/relationships" count="115" uniqueCount="115">
  <si>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</si>
  <si>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</si>
  <si>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</si>
  <si>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</si>
  <si>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</si>
  <si>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</si>
  <si>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</si>
  <si>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</si>
  <si>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</si>
  <si>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</si>
  <si>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</si>
  <si>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</si>
  <si>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</si>
  <si>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</si>
  <si>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</si>
  <si>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</si>
  <si>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</si>
  <si>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</si>
  <si>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</si>
  <si>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</si>
  <si>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</si>
  <si>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</si>
  <si>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</si>
  <si>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</si>
  <si>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</si>
  <si>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</si>
  <si>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</si>
  <si>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</si>
  <si>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</si>
  <si>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</si>
  <si>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</si>
  <si>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</si>
  <si>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</si>
  <si>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</si>
  <si>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</si>
  <si>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</si>
  <si>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</si>
  <si>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</si>
  <si>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</si>
  <si>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</si>
  <si>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</si>
  <si>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</si>
  <si>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</si>
  <si>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</si>
  <si>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</si>
  <si>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</si>
  <si>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</si>
  <si>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</si>
  <si>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</si>
  <si>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</si>
  <si>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</si>
  <si>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</si>
  <si>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</si>
  <si>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福岡県　大牟田市</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</si>
  <si>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</si>
  <si>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</si>
  <si>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</si>
  <si>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</si>
  <si>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</si>
  <si>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</si>
  <si>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</si>
  <si>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</si>
  <si>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</si>
  <si>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</si>
  <si>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</si>
  <si>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</si>
  <si>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</si>
  <si>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</si>
  <si>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</si>
  <si>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</si>
  <si>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</si>
  <si>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</si>
  <si>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</si>
  <si>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</si>
  <si>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</si>
  <si>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</si>
  <si>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</si>
  <si>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</si>
  <si>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</si>
  <si>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</si>
  <si>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</si>
  <si>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</si>
  <si>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</si>
  <si>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</si>
  <si>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</si>
  <si>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</si>
  <si>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</si>
  <si>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</si>
  <si>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</si>
  <si>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</si>
  <si>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</si>
  <si>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</si>
  <si>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</si>
  <si>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</si>
  <si>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</si>
  <si>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</si>
  <si>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</si>
  <si>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</si>
  <si>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</si>
  <si>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Bd1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</si>
  <si>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</si>
  <si>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</si>
  <si>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</si>
  <si>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</si>
  <si>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</si>
  <si>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</si>
  <si>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</si>
  <si>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</si>
  <si>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</si>
  <si>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</si>
  <si>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</si>
  <si>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</si>
  <si>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①100％を超える状態を維持し、下水道の整備、水洗化普及の促進により下水道使用料等が増加していることもあり、全国平均、類似団体平均を上回る上昇傾向で推移しています。</t>
    </r>
    <r>
      <rPr>
        <sz val="11"/>
        <color theme="1"/>
        <rFont val="ＭＳ ゴシック"/>
      </rPr>
      <t xml:space="preserve">
②累積欠損金は</t>
    </r>
    <r>
      <rPr>
        <sz val="11"/>
        <color auto="1"/>
        <rFont val="ＭＳ ゴシック"/>
      </rPr>
      <t>発生していないことから</t>
    </r>
    <r>
      <rPr>
        <sz val="11"/>
        <color theme="1"/>
        <rFont val="ＭＳ ゴシック"/>
      </rPr>
      <t xml:space="preserve">、経営状況は健全な状態といえます。
③全国平均、類似団体平均と同様に100％を下回っていますが、上昇傾向で推移しており、支払能力に問題がある水準ではありません。
④汚水整備に取り組んでいる最中であることから、全国平均、類似団体平均と比べても高い数値で推移しています。
⑤回収すべき経費を使用料で賄えていることを示す100％を維持しています。
⑥毎年度20億円の投資規模を継続していることから、これに伴う資本費（企業債利子、減価償却費）が高くなる傾向にあります。
⑦下水道の整備、水洗化普及の促進による処理水量の増加に伴い、全国平均、類似団体平均を上回っていますが、施設処理能力に余力がある状態であり、⑧水洗化率も全国平均、類似団体平均を下回っていることから、水洗化普及の促進に取り組む必要があります。
</t>
    </r>
    <rPh sb="6" eb="7">
      <t>コ</t>
    </rPh>
    <rPh sb="9" eb="11">
      <t>ジョウタイ</t>
    </rPh>
    <rPh sb="12" eb="14">
      <t>イジ</t>
    </rPh>
    <rPh sb="16" eb="17">
      <t>シタ</t>
    </rPh>
    <rPh sb="17" eb="19">
      <t>スイドウ</t>
    </rPh>
    <rPh sb="20" eb="22">
      <t>セイビ</t>
    </rPh>
    <rPh sb="23" eb="26">
      <t>スイセンカ</t>
    </rPh>
    <rPh sb="26" eb="28">
      <t>フキュウ</t>
    </rPh>
    <rPh sb="29" eb="31">
      <t>ソクシン</t>
    </rPh>
    <rPh sb="34" eb="37">
      <t>ゲスイドウ</t>
    </rPh>
    <rPh sb="37" eb="40">
      <t>シヨウリョウ</t>
    </rPh>
    <rPh sb="40" eb="41">
      <t>トウ</t>
    </rPh>
    <rPh sb="42" eb="44">
      <t>ゾウカ</t>
    </rPh>
    <rPh sb="54" eb="56">
      <t>ゼンコク</t>
    </rPh>
    <rPh sb="56" eb="58">
      <t>ヘイキン</t>
    </rPh>
    <rPh sb="59" eb="61">
      <t>ルイジ</t>
    </rPh>
    <rPh sb="61" eb="63">
      <t>ダンタイ</t>
    </rPh>
    <rPh sb="63" eb="65">
      <t>ヘイキン</t>
    </rPh>
    <rPh sb="66" eb="68">
      <t>ウワマワ</t>
    </rPh>
    <rPh sb="69" eb="71">
      <t>ジョウショウ</t>
    </rPh>
    <rPh sb="71" eb="73">
      <t>ケイコウ</t>
    </rPh>
    <rPh sb="74" eb="76">
      <t>スイイ</t>
    </rPh>
    <rPh sb="84" eb="86">
      <t>ルイセキ</t>
    </rPh>
    <rPh sb="86" eb="89">
      <t>ケッソンキン</t>
    </rPh>
    <rPh sb="90" eb="92">
      <t>ハッセイ</t>
    </rPh>
    <rPh sb="129" eb="131">
      <t>ヘイキン</t>
    </rPh>
    <rPh sb="149" eb="151">
      <t>ジョウショウ</t>
    </rPh>
    <rPh sb="151" eb="153">
      <t>ケイコウ</t>
    </rPh>
    <rPh sb="154" eb="156">
      <t>スイイ</t>
    </rPh>
    <rPh sb="161" eb="163">
      <t>シハラ</t>
    </rPh>
    <rPh sb="163" eb="165">
      <t>ノウリョク</t>
    </rPh>
    <rPh sb="166" eb="168">
      <t>モンダイ</t>
    </rPh>
    <rPh sb="171" eb="173">
      <t>スイジュン</t>
    </rPh>
    <rPh sb="183" eb="185">
      <t>オスイ</t>
    </rPh>
    <rPh sb="185" eb="187">
      <t>セイビ</t>
    </rPh>
    <rPh sb="188" eb="189">
      <t>ト</t>
    </rPh>
    <rPh sb="190" eb="191">
      <t>ク</t>
    </rPh>
    <rPh sb="195" eb="197">
      <t>サナカ</t>
    </rPh>
    <rPh sb="205" eb="207">
      <t>ゼンコク</t>
    </rPh>
    <rPh sb="207" eb="209">
      <t>ヘイキン</t>
    </rPh>
    <rPh sb="210" eb="212">
      <t>ルイジ</t>
    </rPh>
    <rPh sb="212" eb="214">
      <t>ダンタイ</t>
    </rPh>
    <rPh sb="214" eb="216">
      <t>ヘイキン</t>
    </rPh>
    <rPh sb="217" eb="218">
      <t>クラ</t>
    </rPh>
    <rPh sb="223" eb="225">
      <t>スウチ</t>
    </rPh>
    <rPh sb="226" eb="228">
      <t>スイイ</t>
    </rPh>
    <rPh sb="256" eb="257">
      <t>シメ</t>
    </rPh>
    <rPh sb="263" eb="265">
      <t>イジ</t>
    </rPh>
    <rPh sb="273" eb="276">
      <t>マイネンド</t>
    </rPh>
    <rPh sb="278" eb="280">
      <t>オクエン</t>
    </rPh>
    <rPh sb="281" eb="283">
      <t>トウシ</t>
    </rPh>
    <rPh sb="283" eb="285">
      <t>キボ</t>
    </rPh>
    <rPh sb="286" eb="288">
      <t>ケイゾク</t>
    </rPh>
    <rPh sb="300" eb="301">
      <t>トモナ</t>
    </rPh>
    <rPh sb="302" eb="305">
      <t>シホンヒ</t>
    </rPh>
    <rPh sb="306" eb="309">
      <t>キギョウサイ</t>
    </rPh>
    <rPh sb="309" eb="311">
      <t>リシ</t>
    </rPh>
    <rPh sb="312" eb="314">
      <t>ゲンカ</t>
    </rPh>
    <rPh sb="314" eb="317">
      <t>ショウキャクヒ</t>
    </rPh>
    <rPh sb="319" eb="320">
      <t>タカ</t>
    </rPh>
    <rPh sb="323" eb="325">
      <t>ケイコウ</t>
    </rPh>
    <rPh sb="337" eb="339">
      <t>セイビ</t>
    </rPh>
    <rPh sb="340" eb="343">
      <t>スイセンカ</t>
    </rPh>
    <rPh sb="343" eb="345">
      <t>フキュウ</t>
    </rPh>
    <rPh sb="346" eb="348">
      <t>ソクシン</t>
    </rPh>
    <rPh sb="374" eb="376">
      <t>ウワマワ</t>
    </rPh>
    <rPh sb="383" eb="385">
      <t>シセツ</t>
    </rPh>
    <rPh sb="385" eb="387">
      <t>ショリ</t>
    </rPh>
    <rPh sb="387" eb="389">
      <t>ノウリョク</t>
    </rPh>
    <rPh sb="390" eb="392">
      <t>ヨリョク</t>
    </rPh>
    <rPh sb="395" eb="397">
      <t>ジョウタイ</t>
    </rPh>
    <rPh sb="402" eb="405">
      <t>スイセンカ</t>
    </rPh>
    <rPh sb="405" eb="406">
      <t>リツ</t>
    </rPh>
    <rPh sb="430" eb="433">
      <t>スイセンカ</t>
    </rPh>
    <rPh sb="433" eb="435">
      <t>フキュウ</t>
    </rPh>
    <rPh sb="436" eb="438">
      <t>ソクシン</t>
    </rPh>
    <rPh sb="439" eb="440">
      <t>ト</t>
    </rPh>
    <rPh sb="441" eb="442">
      <t>ク</t>
    </rPh>
    <rPh sb="443" eb="445">
      <t>ヒツヨウ</t>
    </rPh>
    <phoneticPr fontId="1"/>
  </si>
  <si>
    <r>
      <t xml:space="preserve">①②法定耐用年数を超えた管渠が多く、計画的・効率的な管渠の更新に取り組んでいるものの、昭和32年から下水道整備に取り組んできていることもあり、類似団体平均と比較すると高い数値となっています。
</t>
    </r>
    <r>
      <rPr>
        <sz val="11"/>
        <color theme="1"/>
        <rFont val="ＭＳ ゴシック"/>
      </rPr>
      <t>③令和4年度は、他工事と事業費や発注時期の調整により適正工期の確保が困難となり、一部繰越工事となったことから低い数値となりました。</t>
    </r>
    <rPh sb="43" eb="45">
      <t>ショウワ</t>
    </rPh>
    <rPh sb="47" eb="48">
      <t>ネン</t>
    </rPh>
    <rPh sb="50" eb="53">
      <t>ゲスイドウ</t>
    </rPh>
    <rPh sb="53" eb="55">
      <t>セイビ</t>
    </rPh>
    <rPh sb="56" eb="57">
      <t>ト</t>
    </rPh>
    <rPh sb="58" eb="59">
      <t>ク</t>
    </rPh>
    <rPh sb="71" eb="73">
      <t>ルイジ</t>
    </rPh>
    <rPh sb="73" eb="75">
      <t>ダンタイ</t>
    </rPh>
    <rPh sb="75" eb="77">
      <t>ヘイキン</t>
    </rPh>
    <rPh sb="78" eb="80">
      <t>ヒカク</t>
    </rPh>
    <rPh sb="83" eb="84">
      <t>タカ</t>
    </rPh>
    <rPh sb="85" eb="87">
      <t>スウチ</t>
    </rPh>
    <rPh sb="97" eb="99">
      <t>レイワ</t>
    </rPh>
    <rPh sb="100" eb="102">
      <t>ネンド</t>
    </rPh>
    <rPh sb="104" eb="105">
      <t>タ</t>
    </rPh>
    <rPh sb="105" eb="107">
      <t>コウジ</t>
    </rPh>
    <rPh sb="108" eb="111">
      <t>ジギョウヒ</t>
    </rPh>
    <rPh sb="112" eb="114">
      <t>ハッチュウ</t>
    </rPh>
    <rPh sb="114" eb="116">
      <t>ジキ</t>
    </rPh>
    <rPh sb="117" eb="119">
      <t>チョウセイ</t>
    </rPh>
    <rPh sb="122" eb="124">
      <t>テキセイ</t>
    </rPh>
    <rPh sb="124" eb="126">
      <t>コウキ</t>
    </rPh>
    <rPh sb="127" eb="129">
      <t>カクホ</t>
    </rPh>
    <rPh sb="130" eb="132">
      <t>コンナン</t>
    </rPh>
    <rPh sb="136" eb="138">
      <t>イチブ</t>
    </rPh>
    <rPh sb="138" eb="140">
      <t>クリコシ</t>
    </rPh>
    <rPh sb="140" eb="142">
      <t>コウジ</t>
    </rPh>
    <rPh sb="150" eb="151">
      <t>ヒク</t>
    </rPh>
    <rPh sb="152" eb="154">
      <t>スウチ</t>
    </rPh>
    <phoneticPr fontId="1"/>
  </si>
  <si>
    <r>
      <t>　</t>
    </r>
    <r>
      <rPr>
        <sz val="11"/>
        <color auto="1"/>
        <rFont val="ＭＳ ゴシック"/>
      </rPr>
      <t>汚水整備を進めていることから、使用料収入は増加しており、経営状況は概ね健全であるといえます。
　しかし、いずれ人口減少等による減収も想定されることから、経営戦略に基づき、効果的かつ効率的な汚水処理施設の管理運営や水洗化率の向上に取り組み、投資面でも未普及地域の整備やストックマネジメント計画に基づく計画的な改築更新を行い、持続的な事業運営に取り組むこととしています。</t>
    </r>
    <r>
      <rPr>
        <sz val="11"/>
        <color rgb="FFFF0000"/>
        <rFont val="ＭＳ ゴシック"/>
      </rPr>
      <t xml:space="preserve">
　</t>
    </r>
    <rPh sb="1" eb="3">
      <t>オスイ</t>
    </rPh>
    <rPh sb="3" eb="5">
      <t>セイビ</t>
    </rPh>
    <rPh sb="6" eb="7">
      <t>スス</t>
    </rPh>
    <rPh sb="16" eb="19">
      <t>シヨウリョウ</t>
    </rPh>
    <rPh sb="19" eb="21">
      <t>シュウニュウ</t>
    </rPh>
    <rPh sb="22" eb="24">
      <t>ゾウカ</t>
    </rPh>
    <rPh sb="29" eb="31">
      <t>ケイエイ</t>
    </rPh>
    <rPh sb="31" eb="33">
      <t>ジョウキョウ</t>
    </rPh>
    <rPh sb="34" eb="35">
      <t>オオム</t>
    </rPh>
    <rPh sb="36" eb="38">
      <t>ケンゼン</t>
    </rPh>
    <rPh sb="56" eb="58">
      <t>ジンコウ</t>
    </rPh>
    <rPh sb="58" eb="60">
      <t>ゲンショウ</t>
    </rPh>
    <rPh sb="60" eb="61">
      <t>トウ</t>
    </rPh>
    <rPh sb="64" eb="66">
      <t>ゲンシュウ</t>
    </rPh>
    <rPh sb="67" eb="69">
      <t>ソウテイ</t>
    </rPh>
    <rPh sb="77" eb="79">
      <t>ケイエイ</t>
    </rPh>
    <rPh sb="79" eb="81">
      <t>センリャク</t>
    </rPh>
    <rPh sb="82" eb="83">
      <t>モト</t>
    </rPh>
    <rPh sb="86" eb="88">
      <t>コウカ</t>
    </rPh>
    <rPh sb="88" eb="89">
      <t>テキ</t>
    </rPh>
    <rPh sb="91" eb="94">
      <t>コウリツテキ</t>
    </rPh>
    <rPh sb="95" eb="97">
      <t>オスイ</t>
    </rPh>
    <rPh sb="97" eb="99">
      <t>ショリ</t>
    </rPh>
    <rPh sb="99" eb="101">
      <t>シセツ</t>
    </rPh>
    <rPh sb="102" eb="104">
      <t>カンリ</t>
    </rPh>
    <rPh sb="104" eb="106">
      <t>ウンエイ</t>
    </rPh>
    <rPh sb="107" eb="110">
      <t>スイセンカ</t>
    </rPh>
    <rPh sb="110" eb="111">
      <t>リツ</t>
    </rPh>
    <rPh sb="112" eb="114">
      <t>コウジョウ</t>
    </rPh>
    <rPh sb="115" eb="116">
      <t>ト</t>
    </rPh>
    <rPh sb="117" eb="118">
      <t>ク</t>
    </rPh>
    <rPh sb="120" eb="123">
      <t>トウシメン</t>
    </rPh>
    <rPh sb="125" eb="126">
      <t>ミ</t>
    </rPh>
    <rPh sb="126" eb="128">
      <t>フキュウ</t>
    </rPh>
    <rPh sb="128" eb="130">
      <t>チイキ</t>
    </rPh>
    <rPh sb="131" eb="133">
      <t>セイビ</t>
    </rPh>
    <rPh sb="144" eb="146">
      <t>ケイカク</t>
    </rPh>
    <rPh sb="147" eb="148">
      <t>モト</t>
    </rPh>
    <rPh sb="150" eb="153">
      <t>ケイカクテキ</t>
    </rPh>
    <rPh sb="154" eb="156">
      <t>カイチク</t>
    </rPh>
    <rPh sb="156" eb="158">
      <t>コウシン</t>
    </rPh>
    <rPh sb="159" eb="160">
      <t>オコナ</t>
    </rPh>
    <rPh sb="162" eb="165">
      <t>ジゾクテキ</t>
    </rPh>
    <rPh sb="166" eb="168">
      <t>ジギョウ</t>
    </rPh>
    <rPh sb="168" eb="170">
      <t>ウンエイ</t>
    </rPh>
    <rPh sb="171" eb="172">
      <t>ト</t>
    </rPh>
    <rPh sb="173" eb="174">
      <t>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</si>
</sst>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rgb="FFFF0000"/>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0.18</c:v>
                </c:pt>
                <c:pt idx="1">
                  <c:v>0.15</c:v>
                </c:pt>
                <c:pt idx="2">
                  <c:v>0.31</c:v>
                </c:pt>
                <c:pt idx="3">
                  <c:v>0.36</c:v>
                </c:pt>
                <c:pt idx="4">
                  <c:v>0.15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c:v>
                </c:pt>
                <c:pt idx="1">
                  <c:v>9.e-002</c:v>
                </c:pt>
                <c:pt idx="2">
                  <c:v>9.e-002</c:v>
                </c:pt>
                <c:pt idx="3">
                  <c:v>0.17</c:v>
                </c:pt>
                <c:pt idx="4">
                  <c:v>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114.55</c:v>
                </c:pt>
                <c:pt idx="1">
                  <c:v>115.33</c:v>
                </c:pt>
                <c:pt idx="2">
                  <c:v>117.19</c:v>
                </c:pt>
                <c:pt idx="3">
                  <c:v>118.17</c:v>
                </c:pt>
                <c:pt idx="4">
                  <c:v>119.32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106.9</c:v>
                </c:pt>
                <c:pt idx="1">
                  <c:v>106.99</c:v>
                </c:pt>
                <c:pt idx="2">
                  <c:v>107.85</c:v>
                </c:pt>
                <c:pt idx="3">
                  <c:v>108.04</c:v>
                </c:pt>
                <c:pt idx="4">
                  <c:v>107.49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35.57</c:v>
                </c:pt>
                <c:pt idx="1">
                  <c:v>36.99</c:v>
                </c:pt>
                <c:pt idx="2">
                  <c:v>62.4</c:v>
                </c:pt>
                <c:pt idx="3">
                  <c:v>37.200000000000003</c:v>
                </c:pt>
                <c:pt idx="4">
                  <c:v>38.11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26.13</c:v>
                </c:pt>
                <c:pt idx="1">
                  <c:v>26.36</c:v>
                </c:pt>
                <c:pt idx="2">
                  <c:v>23.79</c:v>
                </c:pt>
                <c:pt idx="3">
                  <c:v>25.66</c:v>
                </c:pt>
                <c:pt idx="4">
                  <c:v>27.46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3.74</c:v>
                </c:pt>
                <c:pt idx="1">
                  <c:v>4.2300000000000004</c:v>
                </c:pt>
                <c:pt idx="2">
                  <c:v>4.08</c:v>
                </c:pt>
                <c:pt idx="3">
                  <c:v>3.98</c:v>
                </c:pt>
                <c:pt idx="4">
                  <c:v>4.55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1.03</c:v>
                </c:pt>
                <c:pt idx="1">
                  <c:v>1.43</c:v>
                </c:pt>
                <c:pt idx="2">
                  <c:v>1.22</c:v>
                </c:pt>
                <c:pt idx="3">
                  <c:v>1.61</c:v>
                </c:pt>
                <c:pt idx="4">
                  <c:v>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9.06</c:v>
                </c:pt>
                <c:pt idx="1">
                  <c:v>7.42</c:v>
                </c:pt>
                <c:pt idx="2">
                  <c:v>4.72</c:v>
                </c:pt>
                <c:pt idx="3">
                  <c:v>4.49</c:v>
                </c:pt>
                <c:pt idx="4">
                  <c:v>5.41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74.34</c:v>
                </c:pt>
                <c:pt idx="1">
                  <c:v>74.930000000000007</c:v>
                </c:pt>
                <c:pt idx="2">
                  <c:v>85.54</c:v>
                </c:pt>
                <c:pt idx="3">
                  <c:v>91.87</c:v>
                </c:pt>
                <c:pt idx="4">
                  <c:v>98.43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76.31</c:v>
                </c:pt>
                <c:pt idx="1">
                  <c:v>68.180000000000007</c:v>
                </c:pt>
                <c:pt idx="2">
                  <c:v>67.930000000000007</c:v>
                </c:pt>
                <c:pt idx="3">
                  <c:v>68.53</c:v>
                </c:pt>
                <c:pt idx="4">
                  <c:v>69.180000000000007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1039.3399999999999</c:v>
                </c:pt>
                <c:pt idx="1">
                  <c:v>1042.3</c:v>
                </c:pt>
                <c:pt idx="2">
                  <c:v>1000.59</c:v>
                </c:pt>
                <c:pt idx="3">
                  <c:v>1128.73</c:v>
                </c:pt>
                <c:pt idx="4">
                  <c:v>1055.93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820.36</c:v>
                </c:pt>
                <c:pt idx="1">
                  <c:v>847.44</c:v>
                </c:pt>
                <c:pt idx="2">
                  <c:v>857.88</c:v>
                </c:pt>
                <c:pt idx="3">
                  <c:v>825.1</c:v>
                </c:pt>
                <c:pt idx="4">
                  <c:v>789.87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95.4</c:v>
                </c:pt>
                <c:pt idx="1">
                  <c:v>94.69</c:v>
                </c:pt>
                <c:pt idx="2">
                  <c:v>94.97</c:v>
                </c:pt>
                <c:pt idx="3">
                  <c:v>97.07</c:v>
                </c:pt>
                <c:pt idx="4">
                  <c:v>98.06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226.53</c:v>
                </c:pt>
                <c:pt idx="1">
                  <c:v>225.8</c:v>
                </c:pt>
                <c:pt idx="2">
                  <c:v>221.8</c:v>
                </c:pt>
                <c:pt idx="3">
                  <c:v>224.74</c:v>
                </c:pt>
                <c:pt idx="4">
                  <c:v>225.19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163.19999999999999</c:v>
                </c:pt>
                <c:pt idx="1">
                  <c:v>159.78</c:v>
                </c:pt>
                <c:pt idx="2">
                  <c:v>159.49</c:v>
                </c:pt>
                <c:pt idx="3">
                  <c:v>157.81</c:v>
                </c:pt>
                <c:pt idx="4">
                  <c:v>157.37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84.69</c:v>
                </c:pt>
                <c:pt idx="1">
                  <c:v>66.77</c:v>
                </c:pt>
                <c:pt idx="2">
                  <c:v>70.83</c:v>
                </c:pt>
                <c:pt idx="3">
                  <c:v>69.7</c:v>
                </c:pt>
                <c:pt idx="4">
                  <c:v>73.739999999999995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65.040000000000006</c:v>
                </c:pt>
                <c:pt idx="1">
                  <c:v>68.31</c:v>
                </c:pt>
                <c:pt idx="2">
                  <c:v>65.28</c:v>
                </c:pt>
                <c:pt idx="3">
                  <c:v>64.92</c:v>
                </c:pt>
                <c:pt idx="4">
                  <c:v>64.14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71.38</c:v>
                </c:pt>
                <c:pt idx="1">
                  <c:v>71.31</c:v>
                </c:pt>
                <c:pt idx="2">
                  <c:v>71.52</c:v>
                </c:pt>
                <c:pt idx="3">
                  <c:v>71.540000000000006</c:v>
                </c:pt>
                <c:pt idx="4">
                  <c:v>72.099999999999994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92.55</c:v>
                </c:pt>
                <c:pt idx="1">
                  <c:v>92.62</c:v>
                </c:pt>
                <c:pt idx="2">
                  <c:v>92.72</c:v>
                </c:pt>
                <c:pt idx="3">
                  <c:v>92.88</c:v>
                </c:pt>
                <c:pt idx="4">
                  <c:v>92.9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J46"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福岡県　大牟田市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自治体職員</v>
      </c>
      <c r="AE8" s="20"/>
      <c r="AF8" s="20"/>
      <c r="AG8" s="20"/>
      <c r="AH8" s="20"/>
      <c r="AI8" s="20"/>
      <c r="AJ8" s="20"/>
      <c r="AK8" s="3"/>
      <c r="AL8" s="21">
        <f>データ!S6</f>
        <v>108421</v>
      </c>
      <c r="AM8" s="21"/>
      <c r="AN8" s="21"/>
      <c r="AO8" s="21"/>
      <c r="AP8" s="21"/>
      <c r="AQ8" s="21"/>
      <c r="AR8" s="21"/>
      <c r="AS8" s="21"/>
      <c r="AT8" s="7">
        <f>データ!T6</f>
        <v>81.45</v>
      </c>
      <c r="AU8" s="7"/>
      <c r="AV8" s="7"/>
      <c r="AW8" s="7"/>
      <c r="AX8" s="7"/>
      <c r="AY8" s="7"/>
      <c r="AZ8" s="7"/>
      <c r="BA8" s="7"/>
      <c r="BB8" s="7">
        <f>データ!U6</f>
        <v>1331.14</v>
      </c>
      <c r="BC8" s="7"/>
      <c r="BD8" s="7"/>
      <c r="BE8" s="7"/>
      <c r="BF8" s="7"/>
      <c r="BG8" s="7"/>
      <c r="BH8" s="7"/>
      <c r="BI8" s="7"/>
      <c r="BJ8" s="3"/>
      <c r="BK8" s="3"/>
      <c r="BL8" s="27" t="s">
        <v>12</v>
      </c>
      <c r="BM8" s="39"/>
      <c r="BN8" s="48" t="s">
        <v>19</v>
      </c>
      <c r="BO8" s="48"/>
      <c r="BP8" s="48"/>
      <c r="BQ8" s="48"/>
      <c r="BR8" s="48"/>
      <c r="BS8" s="48"/>
      <c r="BT8" s="48"/>
      <c r="BU8" s="48"/>
      <c r="BV8" s="48"/>
      <c r="BW8" s="48"/>
      <c r="BX8" s="48"/>
      <c r="BY8" s="52"/>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58.07</v>
      </c>
      <c r="J10" s="7"/>
      <c r="K10" s="7"/>
      <c r="L10" s="7"/>
      <c r="M10" s="7"/>
      <c r="N10" s="7"/>
      <c r="O10" s="7"/>
      <c r="P10" s="7">
        <f>データ!P6</f>
        <v>72.33</v>
      </c>
      <c r="Q10" s="7"/>
      <c r="R10" s="7"/>
      <c r="S10" s="7"/>
      <c r="T10" s="7"/>
      <c r="U10" s="7"/>
      <c r="V10" s="7"/>
      <c r="W10" s="7">
        <f>データ!Q6</f>
        <v>81.459999999999994</v>
      </c>
      <c r="X10" s="7"/>
      <c r="Y10" s="7"/>
      <c r="Z10" s="7"/>
      <c r="AA10" s="7"/>
      <c r="AB10" s="7"/>
      <c r="AC10" s="7"/>
      <c r="AD10" s="21">
        <f>データ!R6</f>
        <v>4114</v>
      </c>
      <c r="AE10" s="21"/>
      <c r="AF10" s="21"/>
      <c r="AG10" s="21"/>
      <c r="AH10" s="21"/>
      <c r="AI10" s="21"/>
      <c r="AJ10" s="21"/>
      <c r="AK10" s="2"/>
      <c r="AL10" s="21">
        <f>データ!V6</f>
        <v>77852</v>
      </c>
      <c r="AM10" s="21"/>
      <c r="AN10" s="21"/>
      <c r="AO10" s="21"/>
      <c r="AP10" s="21"/>
      <c r="AQ10" s="21"/>
      <c r="AR10" s="21"/>
      <c r="AS10" s="21"/>
      <c r="AT10" s="7">
        <f>データ!W6</f>
        <v>19.079999999999998</v>
      </c>
      <c r="AU10" s="7"/>
      <c r="AV10" s="7"/>
      <c r="AW10" s="7"/>
      <c r="AX10" s="7"/>
      <c r="AY10" s="7"/>
      <c r="AZ10" s="7"/>
      <c r="BA10" s="7"/>
      <c r="BB10" s="7">
        <f>データ!X6</f>
        <v>4080.29</v>
      </c>
      <c r="BC10" s="7"/>
      <c r="BD10" s="7"/>
      <c r="BE10" s="7"/>
      <c r="BF10" s="7"/>
      <c r="BG10" s="7"/>
      <c r="BH10" s="7"/>
      <c r="BI10" s="7"/>
      <c r="BJ10" s="2"/>
      <c r="BK10" s="2"/>
      <c r="BL10" s="29" t="s">
        <v>36</v>
      </c>
      <c r="BM10" s="41"/>
      <c r="BN10" s="50" t="s">
        <v>16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4"/>
      <c r="BN16" s="44"/>
      <c r="BO16" s="44"/>
      <c r="BP16" s="44"/>
      <c r="BQ16" s="44"/>
      <c r="BR16" s="44"/>
      <c r="BS16" s="44"/>
      <c r="BT16" s="44"/>
      <c r="BU16" s="44"/>
      <c r="BV16" s="44"/>
      <c r="BW16" s="44"/>
      <c r="BX16" s="44"/>
      <c r="BY16" s="44"/>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4"/>
      <c r="BN17" s="44"/>
      <c r="BO17" s="44"/>
      <c r="BP17" s="44"/>
      <c r="BQ17" s="44"/>
      <c r="BR17" s="44"/>
      <c r="BS17" s="44"/>
      <c r="BT17" s="44"/>
      <c r="BU17" s="44"/>
      <c r="BV17" s="44"/>
      <c r="BW17" s="44"/>
      <c r="BX17" s="44"/>
      <c r="BY17" s="44"/>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4"/>
      <c r="BN18" s="44"/>
      <c r="BO18" s="44"/>
      <c r="BP18" s="44"/>
      <c r="BQ18" s="44"/>
      <c r="BR18" s="44"/>
      <c r="BS18" s="44"/>
      <c r="BT18" s="44"/>
      <c r="BU18" s="44"/>
      <c r="BV18" s="44"/>
      <c r="BW18" s="44"/>
      <c r="BX18" s="44"/>
      <c r="BY18" s="44"/>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4"/>
      <c r="BN19" s="44"/>
      <c r="BO19" s="44"/>
      <c r="BP19" s="44"/>
      <c r="BQ19" s="44"/>
      <c r="BR19" s="44"/>
      <c r="BS19" s="44"/>
      <c r="BT19" s="44"/>
      <c r="BU19" s="44"/>
      <c r="BV19" s="44"/>
      <c r="BW19" s="44"/>
      <c r="BX19" s="44"/>
      <c r="BY19" s="44"/>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4"/>
      <c r="BN20" s="44"/>
      <c r="BO20" s="44"/>
      <c r="BP20" s="44"/>
      <c r="BQ20" s="44"/>
      <c r="BR20" s="44"/>
      <c r="BS20" s="44"/>
      <c r="BT20" s="44"/>
      <c r="BU20" s="44"/>
      <c r="BV20" s="44"/>
      <c r="BW20" s="44"/>
      <c r="BX20" s="44"/>
      <c r="BY20" s="44"/>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4"/>
      <c r="BN21" s="44"/>
      <c r="BO21" s="44"/>
      <c r="BP21" s="44"/>
      <c r="BQ21" s="44"/>
      <c r="BR21" s="44"/>
      <c r="BS21" s="44"/>
      <c r="BT21" s="44"/>
      <c r="BU21" s="44"/>
      <c r="BV21" s="44"/>
      <c r="BW21" s="44"/>
      <c r="BX21" s="44"/>
      <c r="BY21" s="44"/>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4"/>
      <c r="BN22" s="44"/>
      <c r="BO22" s="44"/>
      <c r="BP22" s="44"/>
      <c r="BQ22" s="44"/>
      <c r="BR22" s="44"/>
      <c r="BS22" s="44"/>
      <c r="BT22" s="44"/>
      <c r="BU22" s="44"/>
      <c r="BV22" s="44"/>
      <c r="BW22" s="44"/>
      <c r="BX22" s="44"/>
      <c r="BY22" s="44"/>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4"/>
      <c r="BN23" s="44"/>
      <c r="BO23" s="44"/>
      <c r="BP23" s="44"/>
      <c r="BQ23" s="44"/>
      <c r="BR23" s="44"/>
      <c r="BS23" s="44"/>
      <c r="BT23" s="44"/>
      <c r="BU23" s="44"/>
      <c r="BV23" s="44"/>
      <c r="BW23" s="44"/>
      <c r="BX23" s="44"/>
      <c r="BY23" s="44"/>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4"/>
      <c r="BN24" s="44"/>
      <c r="BO24" s="44"/>
      <c r="BP24" s="44"/>
      <c r="BQ24" s="44"/>
      <c r="BR24" s="44"/>
      <c r="BS24" s="44"/>
      <c r="BT24" s="44"/>
      <c r="BU24" s="44"/>
      <c r="BV24" s="44"/>
      <c r="BW24" s="44"/>
      <c r="BX24" s="44"/>
      <c r="BY24" s="44"/>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4"/>
      <c r="BN25" s="44"/>
      <c r="BO25" s="44"/>
      <c r="BP25" s="44"/>
      <c r="BQ25" s="44"/>
      <c r="BR25" s="44"/>
      <c r="BS25" s="44"/>
      <c r="BT25" s="44"/>
      <c r="BU25" s="44"/>
      <c r="BV25" s="44"/>
      <c r="BW25" s="44"/>
      <c r="BX25" s="44"/>
      <c r="BY25" s="44"/>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4"/>
      <c r="BN26" s="44"/>
      <c r="BO26" s="44"/>
      <c r="BP26" s="44"/>
      <c r="BQ26" s="44"/>
      <c r="BR26" s="44"/>
      <c r="BS26" s="44"/>
      <c r="BT26" s="44"/>
      <c r="BU26" s="44"/>
      <c r="BV26" s="44"/>
      <c r="BW26" s="44"/>
      <c r="BX26" s="44"/>
      <c r="BY26" s="44"/>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4"/>
      <c r="BN27" s="44"/>
      <c r="BO27" s="44"/>
      <c r="BP27" s="44"/>
      <c r="BQ27" s="44"/>
      <c r="BR27" s="44"/>
      <c r="BS27" s="44"/>
      <c r="BT27" s="44"/>
      <c r="BU27" s="44"/>
      <c r="BV27" s="44"/>
      <c r="BW27" s="44"/>
      <c r="BX27" s="44"/>
      <c r="BY27" s="44"/>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4"/>
      <c r="BN28" s="44"/>
      <c r="BO28" s="44"/>
      <c r="BP28" s="44"/>
      <c r="BQ28" s="44"/>
      <c r="BR28" s="44"/>
      <c r="BS28" s="44"/>
      <c r="BT28" s="44"/>
      <c r="BU28" s="44"/>
      <c r="BV28" s="44"/>
      <c r="BW28" s="44"/>
      <c r="BX28" s="44"/>
      <c r="BY28" s="44"/>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4"/>
      <c r="BN29" s="44"/>
      <c r="BO29" s="44"/>
      <c r="BP29" s="44"/>
      <c r="BQ29" s="44"/>
      <c r="BR29" s="44"/>
      <c r="BS29" s="44"/>
      <c r="BT29" s="44"/>
      <c r="BU29" s="44"/>
      <c r="BV29" s="44"/>
      <c r="BW29" s="44"/>
      <c r="BX29" s="44"/>
      <c r="BY29" s="44"/>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4"/>
      <c r="BN30" s="44"/>
      <c r="BO30" s="44"/>
      <c r="BP30" s="44"/>
      <c r="BQ30" s="44"/>
      <c r="BR30" s="44"/>
      <c r="BS30" s="44"/>
      <c r="BT30" s="44"/>
      <c r="BU30" s="44"/>
      <c r="BV30" s="44"/>
      <c r="BW30" s="44"/>
      <c r="BX30" s="44"/>
      <c r="BY30" s="44"/>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4"/>
      <c r="BN31" s="44"/>
      <c r="BO31" s="44"/>
      <c r="BP31" s="44"/>
      <c r="BQ31" s="44"/>
      <c r="BR31" s="44"/>
      <c r="BS31" s="44"/>
      <c r="BT31" s="44"/>
      <c r="BU31" s="44"/>
      <c r="BV31" s="44"/>
      <c r="BW31" s="44"/>
      <c r="BX31" s="44"/>
      <c r="BY31" s="44"/>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4"/>
      <c r="BN32" s="44"/>
      <c r="BO32" s="44"/>
      <c r="BP32" s="44"/>
      <c r="BQ32" s="44"/>
      <c r="BR32" s="44"/>
      <c r="BS32" s="44"/>
      <c r="BT32" s="44"/>
      <c r="BU32" s="44"/>
      <c r="BV32" s="44"/>
      <c r="BW32" s="44"/>
      <c r="BX32" s="44"/>
      <c r="BY32" s="44"/>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4"/>
      <c r="BN33" s="44"/>
      <c r="BO33" s="44"/>
      <c r="BP33" s="44"/>
      <c r="BQ33" s="44"/>
      <c r="BR33" s="44"/>
      <c r="BS33" s="44"/>
      <c r="BT33" s="44"/>
      <c r="BU33" s="44"/>
      <c r="BV33" s="44"/>
      <c r="BW33" s="44"/>
      <c r="BX33" s="44"/>
      <c r="BY33" s="44"/>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4"/>
      <c r="BN34" s="44"/>
      <c r="BO34" s="44"/>
      <c r="BP34" s="44"/>
      <c r="BQ34" s="44"/>
      <c r="BR34" s="44"/>
      <c r="BS34" s="44"/>
      <c r="BT34" s="44"/>
      <c r="BU34" s="44"/>
      <c r="BV34" s="44"/>
      <c r="BW34" s="44"/>
      <c r="BX34" s="44"/>
      <c r="BY34" s="44"/>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4"/>
      <c r="BN35" s="44"/>
      <c r="BO35" s="44"/>
      <c r="BP35" s="44"/>
      <c r="BQ35" s="44"/>
      <c r="BR35" s="44"/>
      <c r="BS35" s="44"/>
      <c r="BT35" s="44"/>
      <c r="BU35" s="44"/>
      <c r="BV35" s="44"/>
      <c r="BW35" s="44"/>
      <c r="BX35" s="44"/>
      <c r="BY35" s="44"/>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4"/>
      <c r="BN36" s="44"/>
      <c r="BO36" s="44"/>
      <c r="BP36" s="44"/>
      <c r="BQ36" s="44"/>
      <c r="BR36" s="44"/>
      <c r="BS36" s="44"/>
      <c r="BT36" s="44"/>
      <c r="BU36" s="44"/>
      <c r="BV36" s="44"/>
      <c r="BW36" s="44"/>
      <c r="BX36" s="44"/>
      <c r="BY36" s="44"/>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4"/>
      <c r="BN37" s="44"/>
      <c r="BO37" s="44"/>
      <c r="BP37" s="44"/>
      <c r="BQ37" s="44"/>
      <c r="BR37" s="44"/>
      <c r="BS37" s="44"/>
      <c r="BT37" s="44"/>
      <c r="BU37" s="44"/>
      <c r="BV37" s="44"/>
      <c r="BW37" s="44"/>
      <c r="BX37" s="44"/>
      <c r="BY37" s="44"/>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4"/>
      <c r="BN38" s="44"/>
      <c r="BO38" s="44"/>
      <c r="BP38" s="44"/>
      <c r="BQ38" s="44"/>
      <c r="BR38" s="44"/>
      <c r="BS38" s="44"/>
      <c r="BT38" s="44"/>
      <c r="BU38" s="44"/>
      <c r="BV38" s="44"/>
      <c r="BW38" s="44"/>
      <c r="BX38" s="44"/>
      <c r="BY38" s="44"/>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4"/>
      <c r="BN39" s="44"/>
      <c r="BO39" s="44"/>
      <c r="BP39" s="44"/>
      <c r="BQ39" s="44"/>
      <c r="BR39" s="44"/>
      <c r="BS39" s="44"/>
      <c r="BT39" s="44"/>
      <c r="BU39" s="44"/>
      <c r="BV39" s="44"/>
      <c r="BW39" s="44"/>
      <c r="BX39" s="44"/>
      <c r="BY39" s="44"/>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4"/>
      <c r="BN40" s="44"/>
      <c r="BO40" s="44"/>
      <c r="BP40" s="44"/>
      <c r="BQ40" s="44"/>
      <c r="BR40" s="44"/>
      <c r="BS40" s="44"/>
      <c r="BT40" s="44"/>
      <c r="BU40" s="44"/>
      <c r="BV40" s="44"/>
      <c r="BW40" s="44"/>
      <c r="BX40" s="44"/>
      <c r="BY40" s="44"/>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4"/>
      <c r="BN41" s="44"/>
      <c r="BO41" s="44"/>
      <c r="BP41" s="44"/>
      <c r="BQ41" s="44"/>
      <c r="BR41" s="44"/>
      <c r="BS41" s="44"/>
      <c r="BT41" s="44"/>
      <c r="BU41" s="44"/>
      <c r="BV41" s="44"/>
      <c r="BW41" s="44"/>
      <c r="BX41" s="44"/>
      <c r="BY41" s="44"/>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4"/>
      <c r="BN42" s="44"/>
      <c r="BO42" s="44"/>
      <c r="BP42" s="44"/>
      <c r="BQ42" s="44"/>
      <c r="BR42" s="44"/>
      <c r="BS42" s="44"/>
      <c r="BT42" s="44"/>
      <c r="BU42" s="44"/>
      <c r="BV42" s="44"/>
      <c r="BW42" s="44"/>
      <c r="BX42" s="44"/>
      <c r="BY42" s="44"/>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4"/>
      <c r="BN43" s="44"/>
      <c r="BO43" s="44"/>
      <c r="BP43" s="44"/>
      <c r="BQ43" s="44"/>
      <c r="BR43" s="44"/>
      <c r="BS43" s="44"/>
      <c r="BT43" s="44"/>
      <c r="BU43" s="44"/>
      <c r="BV43" s="44"/>
      <c r="BW43" s="44"/>
      <c r="BX43" s="44"/>
      <c r="BY43" s="44"/>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5"/>
      <c r="BN44" s="45"/>
      <c r="BO44" s="45"/>
      <c r="BP44" s="45"/>
      <c r="BQ44" s="45"/>
      <c r="BR44" s="45"/>
      <c r="BS44" s="45"/>
      <c r="BT44" s="45"/>
      <c r="BU44" s="45"/>
      <c r="BV44" s="45"/>
      <c r="BW44" s="45"/>
      <c r="BX44" s="45"/>
      <c r="BY44" s="45"/>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4"/>
      <c r="BN47" s="44"/>
      <c r="BO47" s="44"/>
      <c r="BP47" s="44"/>
      <c r="BQ47" s="44"/>
      <c r="BR47" s="44"/>
      <c r="BS47" s="44"/>
      <c r="BT47" s="44"/>
      <c r="BU47" s="44"/>
      <c r="BV47" s="44"/>
      <c r="BW47" s="44"/>
      <c r="BX47" s="44"/>
      <c r="BY47" s="44"/>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4"/>
      <c r="BN48" s="44"/>
      <c r="BO48" s="44"/>
      <c r="BP48" s="44"/>
      <c r="BQ48" s="44"/>
      <c r="BR48" s="44"/>
      <c r="BS48" s="44"/>
      <c r="BT48" s="44"/>
      <c r="BU48" s="44"/>
      <c r="BV48" s="44"/>
      <c r="BW48" s="44"/>
      <c r="BX48" s="44"/>
      <c r="BY48" s="44"/>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4"/>
      <c r="BN49" s="44"/>
      <c r="BO49" s="44"/>
      <c r="BP49" s="44"/>
      <c r="BQ49" s="44"/>
      <c r="BR49" s="44"/>
      <c r="BS49" s="44"/>
      <c r="BT49" s="44"/>
      <c r="BU49" s="44"/>
      <c r="BV49" s="44"/>
      <c r="BW49" s="44"/>
      <c r="BX49" s="44"/>
      <c r="BY49" s="44"/>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4"/>
      <c r="BN50" s="44"/>
      <c r="BO50" s="44"/>
      <c r="BP50" s="44"/>
      <c r="BQ50" s="44"/>
      <c r="BR50" s="44"/>
      <c r="BS50" s="44"/>
      <c r="BT50" s="44"/>
      <c r="BU50" s="44"/>
      <c r="BV50" s="44"/>
      <c r="BW50" s="44"/>
      <c r="BX50" s="44"/>
      <c r="BY50" s="44"/>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4"/>
      <c r="BN51" s="44"/>
      <c r="BO51" s="44"/>
      <c r="BP51" s="44"/>
      <c r="BQ51" s="44"/>
      <c r="BR51" s="44"/>
      <c r="BS51" s="44"/>
      <c r="BT51" s="44"/>
      <c r="BU51" s="44"/>
      <c r="BV51" s="44"/>
      <c r="BW51" s="44"/>
      <c r="BX51" s="44"/>
      <c r="BY51" s="44"/>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4"/>
      <c r="BN52" s="44"/>
      <c r="BO52" s="44"/>
      <c r="BP52" s="44"/>
      <c r="BQ52" s="44"/>
      <c r="BR52" s="44"/>
      <c r="BS52" s="44"/>
      <c r="BT52" s="44"/>
      <c r="BU52" s="44"/>
      <c r="BV52" s="44"/>
      <c r="BW52" s="44"/>
      <c r="BX52" s="44"/>
      <c r="BY52" s="44"/>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4"/>
      <c r="BN53" s="44"/>
      <c r="BO53" s="44"/>
      <c r="BP53" s="44"/>
      <c r="BQ53" s="44"/>
      <c r="BR53" s="44"/>
      <c r="BS53" s="44"/>
      <c r="BT53" s="44"/>
      <c r="BU53" s="44"/>
      <c r="BV53" s="44"/>
      <c r="BW53" s="44"/>
      <c r="BX53" s="44"/>
      <c r="BY53" s="44"/>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4"/>
      <c r="BN54" s="44"/>
      <c r="BO54" s="44"/>
      <c r="BP54" s="44"/>
      <c r="BQ54" s="44"/>
      <c r="BR54" s="44"/>
      <c r="BS54" s="44"/>
      <c r="BT54" s="44"/>
      <c r="BU54" s="44"/>
      <c r="BV54" s="44"/>
      <c r="BW54" s="44"/>
      <c r="BX54" s="44"/>
      <c r="BY54" s="44"/>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4"/>
      <c r="BN55" s="44"/>
      <c r="BO55" s="44"/>
      <c r="BP55" s="44"/>
      <c r="BQ55" s="44"/>
      <c r="BR55" s="44"/>
      <c r="BS55" s="44"/>
      <c r="BT55" s="44"/>
      <c r="BU55" s="44"/>
      <c r="BV55" s="44"/>
      <c r="BW55" s="44"/>
      <c r="BX55" s="44"/>
      <c r="BY55" s="44"/>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4"/>
      <c r="BN56" s="44"/>
      <c r="BO56" s="44"/>
      <c r="BP56" s="44"/>
      <c r="BQ56" s="44"/>
      <c r="BR56" s="44"/>
      <c r="BS56" s="44"/>
      <c r="BT56" s="44"/>
      <c r="BU56" s="44"/>
      <c r="BV56" s="44"/>
      <c r="BW56" s="44"/>
      <c r="BX56" s="44"/>
      <c r="BY56" s="44"/>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4"/>
      <c r="BN57" s="44"/>
      <c r="BO57" s="44"/>
      <c r="BP57" s="44"/>
      <c r="BQ57" s="44"/>
      <c r="BR57" s="44"/>
      <c r="BS57" s="44"/>
      <c r="BT57" s="44"/>
      <c r="BU57" s="44"/>
      <c r="BV57" s="44"/>
      <c r="BW57" s="44"/>
      <c r="BX57" s="44"/>
      <c r="BY57" s="44"/>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4"/>
      <c r="BN58" s="44"/>
      <c r="BO58" s="44"/>
      <c r="BP58" s="44"/>
      <c r="BQ58" s="44"/>
      <c r="BR58" s="44"/>
      <c r="BS58" s="44"/>
      <c r="BT58" s="44"/>
      <c r="BU58" s="44"/>
      <c r="BV58" s="44"/>
      <c r="BW58" s="44"/>
      <c r="BX58" s="44"/>
      <c r="BY58" s="44"/>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4"/>
      <c r="BN59" s="44"/>
      <c r="BO59" s="44"/>
      <c r="BP59" s="44"/>
      <c r="BQ59" s="44"/>
      <c r="BR59" s="44"/>
      <c r="BS59" s="44"/>
      <c r="BT59" s="44"/>
      <c r="BU59" s="44"/>
      <c r="BV59" s="44"/>
      <c r="BW59" s="44"/>
      <c r="BX59" s="44"/>
      <c r="BY59" s="44"/>
      <c r="BZ59" s="57"/>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4"/>
      <c r="BN60" s="44"/>
      <c r="BO60" s="44"/>
      <c r="BP60" s="44"/>
      <c r="BQ60" s="44"/>
      <c r="BR60" s="44"/>
      <c r="BS60" s="44"/>
      <c r="BT60" s="44"/>
      <c r="BU60" s="44"/>
      <c r="BV60" s="44"/>
      <c r="BW60" s="44"/>
      <c r="BX60" s="44"/>
      <c r="BY60" s="44"/>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4"/>
      <c r="BN61" s="44"/>
      <c r="BO61" s="44"/>
      <c r="BP61" s="44"/>
      <c r="BQ61" s="44"/>
      <c r="BR61" s="44"/>
      <c r="BS61" s="44"/>
      <c r="BT61" s="44"/>
      <c r="BU61" s="44"/>
      <c r="BV61" s="44"/>
      <c r="BW61" s="44"/>
      <c r="BX61" s="44"/>
      <c r="BY61" s="44"/>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4"/>
      <c r="BN62" s="44"/>
      <c r="BO62" s="44"/>
      <c r="BP62" s="44"/>
      <c r="BQ62" s="44"/>
      <c r="BR62" s="44"/>
      <c r="BS62" s="44"/>
      <c r="BT62" s="44"/>
      <c r="BU62" s="44"/>
      <c r="BV62" s="44"/>
      <c r="BW62" s="44"/>
      <c r="BX62" s="44"/>
      <c r="BY62" s="44"/>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5"/>
      <c r="BN63" s="45"/>
      <c r="BO63" s="45"/>
      <c r="BP63" s="45"/>
      <c r="BQ63" s="45"/>
      <c r="BR63" s="45"/>
      <c r="BS63" s="45"/>
      <c r="BT63" s="45"/>
      <c r="BU63" s="45"/>
      <c r="BV63" s="45"/>
      <c r="BW63" s="45"/>
      <c r="BX63" s="45"/>
      <c r="BY63" s="45"/>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114</v>
      </c>
      <c r="BM66" s="46"/>
      <c r="BN66" s="46"/>
      <c r="BO66" s="46"/>
      <c r="BP66" s="46"/>
      <c r="BQ66" s="46"/>
      <c r="BR66" s="46"/>
      <c r="BS66" s="46"/>
      <c r="BT66" s="46"/>
      <c r="BU66" s="46"/>
      <c r="BV66" s="46"/>
      <c r="BW66" s="46"/>
      <c r="BX66" s="46"/>
      <c r="BY66" s="46"/>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6"/>
      <c r="BN67" s="46"/>
      <c r="BO67" s="46"/>
      <c r="BP67" s="46"/>
      <c r="BQ67" s="46"/>
      <c r="BR67" s="46"/>
      <c r="BS67" s="46"/>
      <c r="BT67" s="46"/>
      <c r="BU67" s="46"/>
      <c r="BV67" s="46"/>
      <c r="BW67" s="46"/>
      <c r="BX67" s="46"/>
      <c r="BY67" s="46"/>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6"/>
      <c r="BN68" s="46"/>
      <c r="BO68" s="46"/>
      <c r="BP68" s="46"/>
      <c r="BQ68" s="46"/>
      <c r="BR68" s="46"/>
      <c r="BS68" s="46"/>
      <c r="BT68" s="46"/>
      <c r="BU68" s="46"/>
      <c r="BV68" s="46"/>
      <c r="BW68" s="46"/>
      <c r="BX68" s="46"/>
      <c r="BY68" s="46"/>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6"/>
      <c r="BN69" s="46"/>
      <c r="BO69" s="46"/>
      <c r="BP69" s="46"/>
      <c r="BQ69" s="46"/>
      <c r="BR69" s="46"/>
      <c r="BS69" s="46"/>
      <c r="BT69" s="46"/>
      <c r="BU69" s="46"/>
      <c r="BV69" s="46"/>
      <c r="BW69" s="46"/>
      <c r="BX69" s="46"/>
      <c r="BY69" s="46"/>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6"/>
      <c r="BN70" s="46"/>
      <c r="BO70" s="46"/>
      <c r="BP70" s="46"/>
      <c r="BQ70" s="46"/>
      <c r="BR70" s="46"/>
      <c r="BS70" s="46"/>
      <c r="BT70" s="46"/>
      <c r="BU70" s="46"/>
      <c r="BV70" s="46"/>
      <c r="BW70" s="46"/>
      <c r="BX70" s="46"/>
      <c r="BY70" s="46"/>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6"/>
      <c r="BN71" s="46"/>
      <c r="BO71" s="46"/>
      <c r="BP71" s="46"/>
      <c r="BQ71" s="46"/>
      <c r="BR71" s="46"/>
      <c r="BS71" s="46"/>
      <c r="BT71" s="46"/>
      <c r="BU71" s="46"/>
      <c r="BV71" s="46"/>
      <c r="BW71" s="46"/>
      <c r="BX71" s="46"/>
      <c r="BY71" s="46"/>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6"/>
      <c r="BN72" s="46"/>
      <c r="BO72" s="46"/>
      <c r="BP72" s="46"/>
      <c r="BQ72" s="46"/>
      <c r="BR72" s="46"/>
      <c r="BS72" s="46"/>
      <c r="BT72" s="46"/>
      <c r="BU72" s="46"/>
      <c r="BV72" s="46"/>
      <c r="BW72" s="46"/>
      <c r="BX72" s="46"/>
      <c r="BY72" s="46"/>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6"/>
      <c r="BN73" s="46"/>
      <c r="BO73" s="46"/>
      <c r="BP73" s="46"/>
      <c r="BQ73" s="46"/>
      <c r="BR73" s="46"/>
      <c r="BS73" s="46"/>
      <c r="BT73" s="46"/>
      <c r="BU73" s="46"/>
      <c r="BV73" s="46"/>
      <c r="BW73" s="46"/>
      <c r="BX73" s="46"/>
      <c r="BY73" s="46"/>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6"/>
      <c r="BN74" s="46"/>
      <c r="BO74" s="46"/>
      <c r="BP74" s="46"/>
      <c r="BQ74" s="46"/>
      <c r="BR74" s="46"/>
      <c r="BS74" s="46"/>
      <c r="BT74" s="46"/>
      <c r="BU74" s="46"/>
      <c r="BV74" s="46"/>
      <c r="BW74" s="46"/>
      <c r="BX74" s="46"/>
      <c r="BY74" s="46"/>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6"/>
      <c r="BN75" s="46"/>
      <c r="BO75" s="46"/>
      <c r="BP75" s="46"/>
      <c r="BQ75" s="46"/>
      <c r="BR75" s="46"/>
      <c r="BS75" s="46"/>
      <c r="BT75" s="46"/>
      <c r="BU75" s="46"/>
      <c r="BV75" s="46"/>
      <c r="BW75" s="46"/>
      <c r="BX75" s="46"/>
      <c r="BY75" s="46"/>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6"/>
      <c r="BN76" s="46"/>
      <c r="BO76" s="46"/>
      <c r="BP76" s="46"/>
      <c r="BQ76" s="46"/>
      <c r="BR76" s="46"/>
      <c r="BS76" s="46"/>
      <c r="BT76" s="46"/>
      <c r="BU76" s="46"/>
      <c r="BV76" s="46"/>
      <c r="BW76" s="46"/>
      <c r="BX76" s="46"/>
      <c r="BY76" s="46"/>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6"/>
      <c r="BN77" s="46"/>
      <c r="BO77" s="46"/>
      <c r="BP77" s="46"/>
      <c r="BQ77" s="46"/>
      <c r="BR77" s="46"/>
      <c r="BS77" s="46"/>
      <c r="BT77" s="46"/>
      <c r="BU77" s="46"/>
      <c r="BV77" s="46"/>
      <c r="BW77" s="46"/>
      <c r="BX77" s="46"/>
      <c r="BY77" s="46"/>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6"/>
      <c r="BN78" s="46"/>
      <c r="BO78" s="46"/>
      <c r="BP78" s="46"/>
      <c r="BQ78" s="46"/>
      <c r="BR78" s="46"/>
      <c r="BS78" s="46"/>
      <c r="BT78" s="46"/>
      <c r="BU78" s="46"/>
      <c r="BV78" s="46"/>
      <c r="BW78" s="46"/>
      <c r="BX78" s="46"/>
      <c r="BY78" s="46"/>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6"/>
      <c r="BN79" s="46"/>
      <c r="BO79" s="46"/>
      <c r="BP79" s="46"/>
      <c r="BQ79" s="46"/>
      <c r="BR79" s="46"/>
      <c r="BS79" s="46"/>
      <c r="BT79" s="46"/>
      <c r="BU79" s="46"/>
      <c r="BV79" s="46"/>
      <c r="BW79" s="46"/>
      <c r="BX79" s="46"/>
      <c r="BY79" s="46"/>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6"/>
      <c r="BN80" s="46"/>
      <c r="BO80" s="46"/>
      <c r="BP80" s="46"/>
      <c r="BQ80" s="46"/>
      <c r="BR80" s="46"/>
      <c r="BS80" s="46"/>
      <c r="BT80" s="46"/>
      <c r="BU80" s="46"/>
      <c r="BV80" s="46"/>
      <c r="BW80" s="46"/>
      <c r="BX80" s="46"/>
      <c r="BY80" s="46"/>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6"/>
      <c r="BN81" s="46"/>
      <c r="BO81" s="46"/>
      <c r="BP81" s="46"/>
      <c r="BQ81" s="46"/>
      <c r="BR81" s="46"/>
      <c r="BS81" s="46"/>
      <c r="BT81" s="46"/>
      <c r="BU81" s="46"/>
      <c r="BV81" s="46"/>
      <c r="BW81" s="46"/>
      <c r="BX81" s="46"/>
      <c r="BY81" s="46"/>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7"/>
      <c r="BN82" s="47"/>
      <c r="BO82" s="47"/>
      <c r="BP82" s="47"/>
      <c r="BQ82" s="47"/>
      <c r="BR82" s="47"/>
      <c r="BS82" s="47"/>
      <c r="BT82" s="47"/>
      <c r="BU82" s="47"/>
      <c r="BV82" s="47"/>
      <c r="BW82" s="47"/>
      <c r="BX82" s="47"/>
      <c r="BY82" s="47"/>
      <c r="BZ82" s="60"/>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9</v>
      </c>
      <c r="J84" s="12" t="s">
        <v>47</v>
      </c>
      <c r="K84" s="12" t="s">
        <v>48</v>
      </c>
      <c r="L84" s="12" t="s">
        <v>31</v>
      </c>
      <c r="M84" s="12" t="s">
        <v>35</v>
      </c>
      <c r="N84" s="12" t="s">
        <v>49</v>
      </c>
      <c r="O84" s="12" t="s">
        <v>51</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9Y/TpGUxZ1O8Eohb/l1Xq4jR/9Zos6ZfcQch+wky6N0EkqEFka3RWrQXazE/A0kIoajqPFr6opVg7t71ofix+Q==" saltValue="M4dk5a63DcoY/Gjx9EZ0b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18</v>
      </c>
      <c r="B3" s="64" t="s">
        <v>32</v>
      </c>
      <c r="C3" s="64" t="s">
        <v>57</v>
      </c>
      <c r="D3" s="64" t="s">
        <v>58</v>
      </c>
      <c r="E3" s="64" t="s">
        <v>5</v>
      </c>
      <c r="F3" s="64" t="s">
        <v>4</v>
      </c>
      <c r="G3" s="64" t="s">
        <v>24</v>
      </c>
      <c r="H3" s="71" t="s">
        <v>59</v>
      </c>
      <c r="I3" s="74"/>
      <c r="J3" s="74"/>
      <c r="K3" s="74"/>
      <c r="L3" s="74"/>
      <c r="M3" s="74"/>
      <c r="N3" s="74"/>
      <c r="O3" s="74"/>
      <c r="P3" s="74"/>
      <c r="Q3" s="74"/>
      <c r="R3" s="74"/>
      <c r="S3" s="74"/>
      <c r="T3" s="74"/>
      <c r="U3" s="74"/>
      <c r="V3" s="74"/>
      <c r="W3" s="74"/>
      <c r="X3" s="79"/>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60</v>
      </c>
      <c r="B4" s="65"/>
      <c r="C4" s="65"/>
      <c r="D4" s="65"/>
      <c r="E4" s="65"/>
      <c r="F4" s="65"/>
      <c r="G4" s="65"/>
      <c r="H4" s="72"/>
      <c r="I4" s="75"/>
      <c r="J4" s="75"/>
      <c r="K4" s="75"/>
      <c r="L4" s="75"/>
      <c r="M4" s="75"/>
      <c r="N4" s="75"/>
      <c r="O4" s="75"/>
      <c r="P4" s="75"/>
      <c r="Q4" s="75"/>
      <c r="R4" s="75"/>
      <c r="S4" s="75"/>
      <c r="T4" s="75"/>
      <c r="U4" s="75"/>
      <c r="V4" s="75"/>
      <c r="W4" s="75"/>
      <c r="X4" s="80"/>
      <c r="Y4" s="83" t="s">
        <v>50</v>
      </c>
      <c r="Z4" s="83"/>
      <c r="AA4" s="83"/>
      <c r="AB4" s="83"/>
      <c r="AC4" s="83"/>
      <c r="AD4" s="83"/>
      <c r="AE4" s="83"/>
      <c r="AF4" s="83"/>
      <c r="AG4" s="83"/>
      <c r="AH4" s="83"/>
      <c r="AI4" s="83"/>
      <c r="AJ4" s="83" t="s">
        <v>44</v>
      </c>
      <c r="AK4" s="83"/>
      <c r="AL4" s="83"/>
      <c r="AM4" s="83"/>
      <c r="AN4" s="83"/>
      <c r="AO4" s="83"/>
      <c r="AP4" s="83"/>
      <c r="AQ4" s="83"/>
      <c r="AR4" s="83"/>
      <c r="AS4" s="83"/>
      <c r="AT4" s="83"/>
      <c r="AU4" s="83" t="s">
        <v>27</v>
      </c>
      <c r="AV4" s="83"/>
      <c r="AW4" s="83"/>
      <c r="AX4" s="83"/>
      <c r="AY4" s="83"/>
      <c r="AZ4" s="83"/>
      <c r="BA4" s="83"/>
      <c r="BB4" s="83"/>
      <c r="BC4" s="83"/>
      <c r="BD4" s="83"/>
      <c r="BE4" s="83"/>
      <c r="BF4" s="83" t="s">
        <v>61</v>
      </c>
      <c r="BG4" s="83"/>
      <c r="BH4" s="83"/>
      <c r="BI4" s="83"/>
      <c r="BJ4" s="83"/>
      <c r="BK4" s="83"/>
      <c r="BL4" s="83"/>
      <c r="BM4" s="83"/>
      <c r="BN4" s="83"/>
      <c r="BO4" s="83"/>
      <c r="BP4" s="83"/>
      <c r="BQ4" s="83" t="s">
        <v>14</v>
      </c>
      <c r="BR4" s="83"/>
      <c r="BS4" s="83"/>
      <c r="BT4" s="83"/>
      <c r="BU4" s="83"/>
      <c r="BV4" s="83"/>
      <c r="BW4" s="83"/>
      <c r="BX4" s="83"/>
      <c r="BY4" s="83"/>
      <c r="BZ4" s="83"/>
      <c r="CA4" s="83"/>
      <c r="CB4" s="83" t="s">
        <v>62</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56</v>
      </c>
      <c r="I5" s="73" t="s">
        <v>70</v>
      </c>
      <c r="J5" s="73" t="s">
        <v>71</v>
      </c>
      <c r="K5" s="73" t="s">
        <v>72</v>
      </c>
      <c r="L5" s="73" t="s">
        <v>73</v>
      </c>
      <c r="M5" s="73" t="s">
        <v>6</v>
      </c>
      <c r="N5" s="73" t="s">
        <v>74</v>
      </c>
      <c r="O5" s="73" t="s">
        <v>75</v>
      </c>
      <c r="P5" s="73" t="s">
        <v>76</v>
      </c>
      <c r="Q5" s="73" t="s">
        <v>77</v>
      </c>
      <c r="R5" s="73" t="s">
        <v>78</v>
      </c>
      <c r="S5" s="73" t="s">
        <v>79</v>
      </c>
      <c r="T5" s="73" t="s">
        <v>80</v>
      </c>
      <c r="U5" s="73" t="s">
        <v>63</v>
      </c>
      <c r="V5" s="73" t="s">
        <v>81</v>
      </c>
      <c r="W5" s="73" t="s">
        <v>82</v>
      </c>
      <c r="X5" s="73" t="s">
        <v>83</v>
      </c>
      <c r="Y5" s="73" t="s">
        <v>84</v>
      </c>
      <c r="Z5" s="73" t="s">
        <v>85</v>
      </c>
      <c r="AA5" s="73" t="s">
        <v>86</v>
      </c>
      <c r="AB5" s="73" t="s">
        <v>87</v>
      </c>
      <c r="AC5" s="73" t="s">
        <v>88</v>
      </c>
      <c r="AD5" s="73" t="s">
        <v>89</v>
      </c>
      <c r="AE5" s="73" t="s">
        <v>91</v>
      </c>
      <c r="AF5" s="73" t="s">
        <v>92</v>
      </c>
      <c r="AG5" s="73" t="s">
        <v>93</v>
      </c>
      <c r="AH5" s="73" t="s">
        <v>94</v>
      </c>
      <c r="AI5" s="73" t="s">
        <v>42</v>
      </c>
      <c r="AJ5" s="73" t="s">
        <v>84</v>
      </c>
      <c r="AK5" s="73" t="s">
        <v>85</v>
      </c>
      <c r="AL5" s="73" t="s">
        <v>86</v>
      </c>
      <c r="AM5" s="73" t="s">
        <v>87</v>
      </c>
      <c r="AN5" s="73" t="s">
        <v>88</v>
      </c>
      <c r="AO5" s="73" t="s">
        <v>89</v>
      </c>
      <c r="AP5" s="73" t="s">
        <v>91</v>
      </c>
      <c r="AQ5" s="73" t="s">
        <v>92</v>
      </c>
      <c r="AR5" s="73" t="s">
        <v>93</v>
      </c>
      <c r="AS5" s="73" t="s">
        <v>94</v>
      </c>
      <c r="AT5" s="73" t="s">
        <v>90</v>
      </c>
      <c r="AU5" s="73" t="s">
        <v>84</v>
      </c>
      <c r="AV5" s="73" t="s">
        <v>85</v>
      </c>
      <c r="AW5" s="73" t="s">
        <v>86</v>
      </c>
      <c r="AX5" s="73" t="s">
        <v>87</v>
      </c>
      <c r="AY5" s="73" t="s">
        <v>88</v>
      </c>
      <c r="AZ5" s="73" t="s">
        <v>89</v>
      </c>
      <c r="BA5" s="73" t="s">
        <v>91</v>
      </c>
      <c r="BB5" s="73" t="s">
        <v>92</v>
      </c>
      <c r="BC5" s="73" t="s">
        <v>93</v>
      </c>
      <c r="BD5" s="73" t="s">
        <v>94</v>
      </c>
      <c r="BE5" s="73" t="s">
        <v>90</v>
      </c>
      <c r="BF5" s="73" t="s">
        <v>84</v>
      </c>
      <c r="BG5" s="73" t="s">
        <v>85</v>
      </c>
      <c r="BH5" s="73" t="s">
        <v>86</v>
      </c>
      <c r="BI5" s="73" t="s">
        <v>87</v>
      </c>
      <c r="BJ5" s="73" t="s">
        <v>88</v>
      </c>
      <c r="BK5" s="73" t="s">
        <v>89</v>
      </c>
      <c r="BL5" s="73" t="s">
        <v>91</v>
      </c>
      <c r="BM5" s="73" t="s">
        <v>92</v>
      </c>
      <c r="BN5" s="73" t="s">
        <v>93</v>
      </c>
      <c r="BO5" s="73" t="s">
        <v>94</v>
      </c>
      <c r="BP5" s="73" t="s">
        <v>90</v>
      </c>
      <c r="BQ5" s="73" t="s">
        <v>84</v>
      </c>
      <c r="BR5" s="73" t="s">
        <v>85</v>
      </c>
      <c r="BS5" s="73" t="s">
        <v>86</v>
      </c>
      <c r="BT5" s="73" t="s">
        <v>87</v>
      </c>
      <c r="BU5" s="73" t="s">
        <v>88</v>
      </c>
      <c r="BV5" s="73" t="s">
        <v>89</v>
      </c>
      <c r="BW5" s="73" t="s">
        <v>91</v>
      </c>
      <c r="BX5" s="73" t="s">
        <v>92</v>
      </c>
      <c r="BY5" s="73" t="s">
        <v>93</v>
      </c>
      <c r="BZ5" s="73" t="s">
        <v>94</v>
      </c>
      <c r="CA5" s="73" t="s">
        <v>90</v>
      </c>
      <c r="CB5" s="73" t="s">
        <v>84</v>
      </c>
      <c r="CC5" s="73" t="s">
        <v>85</v>
      </c>
      <c r="CD5" s="73" t="s">
        <v>86</v>
      </c>
      <c r="CE5" s="73" t="s">
        <v>87</v>
      </c>
      <c r="CF5" s="73" t="s">
        <v>88</v>
      </c>
      <c r="CG5" s="73" t="s">
        <v>89</v>
      </c>
      <c r="CH5" s="73" t="s">
        <v>91</v>
      </c>
      <c r="CI5" s="73" t="s">
        <v>92</v>
      </c>
      <c r="CJ5" s="73" t="s">
        <v>93</v>
      </c>
      <c r="CK5" s="73" t="s">
        <v>94</v>
      </c>
      <c r="CL5" s="73" t="s">
        <v>90</v>
      </c>
      <c r="CM5" s="73" t="s">
        <v>84</v>
      </c>
      <c r="CN5" s="73" t="s">
        <v>85</v>
      </c>
      <c r="CO5" s="73" t="s">
        <v>86</v>
      </c>
      <c r="CP5" s="73" t="s">
        <v>87</v>
      </c>
      <c r="CQ5" s="73" t="s">
        <v>88</v>
      </c>
      <c r="CR5" s="73" t="s">
        <v>89</v>
      </c>
      <c r="CS5" s="73" t="s">
        <v>91</v>
      </c>
      <c r="CT5" s="73" t="s">
        <v>92</v>
      </c>
      <c r="CU5" s="73" t="s">
        <v>93</v>
      </c>
      <c r="CV5" s="73" t="s">
        <v>94</v>
      </c>
      <c r="CW5" s="73" t="s">
        <v>90</v>
      </c>
      <c r="CX5" s="73" t="s">
        <v>84</v>
      </c>
      <c r="CY5" s="73" t="s">
        <v>85</v>
      </c>
      <c r="CZ5" s="73" t="s">
        <v>86</v>
      </c>
      <c r="DA5" s="73" t="s">
        <v>87</v>
      </c>
      <c r="DB5" s="73" t="s">
        <v>88</v>
      </c>
      <c r="DC5" s="73" t="s">
        <v>89</v>
      </c>
      <c r="DD5" s="73" t="s">
        <v>91</v>
      </c>
      <c r="DE5" s="73" t="s">
        <v>92</v>
      </c>
      <c r="DF5" s="73" t="s">
        <v>93</v>
      </c>
      <c r="DG5" s="73" t="s">
        <v>94</v>
      </c>
      <c r="DH5" s="73" t="s">
        <v>90</v>
      </c>
      <c r="DI5" s="73" t="s">
        <v>84</v>
      </c>
      <c r="DJ5" s="73" t="s">
        <v>85</v>
      </c>
      <c r="DK5" s="73" t="s">
        <v>86</v>
      </c>
      <c r="DL5" s="73" t="s">
        <v>87</v>
      </c>
      <c r="DM5" s="73" t="s">
        <v>88</v>
      </c>
      <c r="DN5" s="73" t="s">
        <v>89</v>
      </c>
      <c r="DO5" s="73" t="s">
        <v>91</v>
      </c>
      <c r="DP5" s="73" t="s">
        <v>92</v>
      </c>
      <c r="DQ5" s="73" t="s">
        <v>93</v>
      </c>
      <c r="DR5" s="73" t="s">
        <v>94</v>
      </c>
      <c r="DS5" s="73" t="s">
        <v>90</v>
      </c>
      <c r="DT5" s="73" t="s">
        <v>84</v>
      </c>
      <c r="DU5" s="73" t="s">
        <v>85</v>
      </c>
      <c r="DV5" s="73" t="s">
        <v>86</v>
      </c>
      <c r="DW5" s="73" t="s">
        <v>87</v>
      </c>
      <c r="DX5" s="73" t="s">
        <v>88</v>
      </c>
      <c r="DY5" s="73" t="s">
        <v>89</v>
      </c>
      <c r="DZ5" s="73" t="s">
        <v>91</v>
      </c>
      <c r="EA5" s="73" t="s">
        <v>92</v>
      </c>
      <c r="EB5" s="73" t="s">
        <v>93</v>
      </c>
      <c r="EC5" s="73" t="s">
        <v>94</v>
      </c>
      <c r="ED5" s="73" t="s">
        <v>90</v>
      </c>
      <c r="EE5" s="73" t="s">
        <v>84</v>
      </c>
      <c r="EF5" s="73" t="s">
        <v>85</v>
      </c>
      <c r="EG5" s="73" t="s">
        <v>86</v>
      </c>
      <c r="EH5" s="73" t="s">
        <v>87</v>
      </c>
      <c r="EI5" s="73" t="s">
        <v>88</v>
      </c>
      <c r="EJ5" s="73" t="s">
        <v>89</v>
      </c>
      <c r="EK5" s="73" t="s">
        <v>91</v>
      </c>
      <c r="EL5" s="73" t="s">
        <v>92</v>
      </c>
      <c r="EM5" s="73" t="s">
        <v>93</v>
      </c>
      <c r="EN5" s="73" t="s">
        <v>94</v>
      </c>
      <c r="EO5" s="73" t="s">
        <v>90</v>
      </c>
    </row>
    <row r="6" spans="1:148" s="61" customFormat="1">
      <c r="A6" s="62" t="s">
        <v>95</v>
      </c>
      <c r="B6" s="67">
        <f t="shared" ref="B6:X6" si="1">B7</f>
        <v>2022</v>
      </c>
      <c r="C6" s="67">
        <f t="shared" si="1"/>
        <v>402028</v>
      </c>
      <c r="D6" s="67">
        <f t="shared" si="1"/>
        <v>46</v>
      </c>
      <c r="E6" s="67">
        <f t="shared" si="1"/>
        <v>17</v>
      </c>
      <c r="F6" s="67">
        <f t="shared" si="1"/>
        <v>1</v>
      </c>
      <c r="G6" s="67">
        <f t="shared" si="1"/>
        <v>0</v>
      </c>
      <c r="H6" s="67" t="str">
        <f t="shared" si="1"/>
        <v>福岡県　大牟田市</v>
      </c>
      <c r="I6" s="67" t="str">
        <f t="shared" si="1"/>
        <v>法適用</v>
      </c>
      <c r="J6" s="67" t="str">
        <f t="shared" si="1"/>
        <v>下水道事業</v>
      </c>
      <c r="K6" s="67" t="str">
        <f t="shared" si="1"/>
        <v>公共下水道</v>
      </c>
      <c r="L6" s="67" t="str">
        <f t="shared" si="1"/>
        <v>Bd1</v>
      </c>
      <c r="M6" s="67" t="str">
        <f t="shared" si="1"/>
        <v>自治体職員</v>
      </c>
      <c r="N6" s="76" t="str">
        <f t="shared" si="1"/>
        <v>-</v>
      </c>
      <c r="O6" s="76">
        <f t="shared" si="1"/>
        <v>58.07</v>
      </c>
      <c r="P6" s="76">
        <f t="shared" si="1"/>
        <v>72.33</v>
      </c>
      <c r="Q6" s="76">
        <f t="shared" si="1"/>
        <v>81.459999999999994</v>
      </c>
      <c r="R6" s="76">
        <f t="shared" si="1"/>
        <v>4114</v>
      </c>
      <c r="S6" s="76">
        <f t="shared" si="1"/>
        <v>108421</v>
      </c>
      <c r="T6" s="76">
        <f t="shared" si="1"/>
        <v>81.45</v>
      </c>
      <c r="U6" s="76">
        <f t="shared" si="1"/>
        <v>1331.14</v>
      </c>
      <c r="V6" s="76">
        <f t="shared" si="1"/>
        <v>77852</v>
      </c>
      <c r="W6" s="76">
        <f t="shared" si="1"/>
        <v>19.079999999999998</v>
      </c>
      <c r="X6" s="76">
        <f t="shared" si="1"/>
        <v>4080.29</v>
      </c>
      <c r="Y6" s="84">
        <f t="shared" ref="Y6:AH6" si="2">IF(Y7="",NA(),Y7)</f>
        <v>114.55</v>
      </c>
      <c r="Z6" s="84">
        <f t="shared" si="2"/>
        <v>115.33</v>
      </c>
      <c r="AA6" s="84">
        <f t="shared" si="2"/>
        <v>117.19</v>
      </c>
      <c r="AB6" s="84">
        <f t="shared" si="2"/>
        <v>118.17</v>
      </c>
      <c r="AC6" s="84">
        <f t="shared" si="2"/>
        <v>119.32</v>
      </c>
      <c r="AD6" s="84">
        <f t="shared" si="2"/>
        <v>106.9</v>
      </c>
      <c r="AE6" s="84">
        <f t="shared" si="2"/>
        <v>106.99</v>
      </c>
      <c r="AF6" s="84">
        <f t="shared" si="2"/>
        <v>107.85</v>
      </c>
      <c r="AG6" s="84">
        <f t="shared" si="2"/>
        <v>108.04</v>
      </c>
      <c r="AH6" s="84">
        <f t="shared" si="2"/>
        <v>107.49</v>
      </c>
      <c r="AI6" s="76" t="str">
        <f>IF(AI7="","",IF(AI7="-","【-】","【"&amp;SUBSTITUTE(TEXT(AI7,"#,##0.00"),"-","△")&amp;"】"))</f>
        <v>【106.11】</v>
      </c>
      <c r="AJ6" s="76">
        <f t="shared" ref="AJ6:AS6" si="3">IF(AJ7="",NA(),AJ7)</f>
        <v>0</v>
      </c>
      <c r="AK6" s="76">
        <f t="shared" si="3"/>
        <v>0</v>
      </c>
      <c r="AL6" s="76">
        <f t="shared" si="3"/>
        <v>0</v>
      </c>
      <c r="AM6" s="76">
        <f t="shared" si="3"/>
        <v>0</v>
      </c>
      <c r="AN6" s="76">
        <f t="shared" si="3"/>
        <v>0</v>
      </c>
      <c r="AO6" s="84">
        <f t="shared" si="3"/>
        <v>9.06</v>
      </c>
      <c r="AP6" s="84">
        <f t="shared" si="3"/>
        <v>7.42</v>
      </c>
      <c r="AQ6" s="84">
        <f t="shared" si="3"/>
        <v>4.72</v>
      </c>
      <c r="AR6" s="84">
        <f t="shared" si="3"/>
        <v>4.49</v>
      </c>
      <c r="AS6" s="84">
        <f t="shared" si="3"/>
        <v>5.41</v>
      </c>
      <c r="AT6" s="76" t="str">
        <f>IF(AT7="","",IF(AT7="-","【-】","【"&amp;SUBSTITUTE(TEXT(AT7,"#,##0.00"),"-","△")&amp;"】"))</f>
        <v>【3.15】</v>
      </c>
      <c r="AU6" s="84">
        <f t="shared" ref="AU6:BD6" si="4">IF(AU7="",NA(),AU7)</f>
        <v>74.34</v>
      </c>
      <c r="AV6" s="84">
        <f t="shared" si="4"/>
        <v>74.930000000000007</v>
      </c>
      <c r="AW6" s="84">
        <f t="shared" si="4"/>
        <v>85.54</v>
      </c>
      <c r="AX6" s="84">
        <f t="shared" si="4"/>
        <v>91.87</v>
      </c>
      <c r="AY6" s="84">
        <f t="shared" si="4"/>
        <v>98.43</v>
      </c>
      <c r="AZ6" s="84">
        <f t="shared" si="4"/>
        <v>76.31</v>
      </c>
      <c r="BA6" s="84">
        <f t="shared" si="4"/>
        <v>68.180000000000007</v>
      </c>
      <c r="BB6" s="84">
        <f t="shared" si="4"/>
        <v>67.930000000000007</v>
      </c>
      <c r="BC6" s="84">
        <f t="shared" si="4"/>
        <v>68.53</v>
      </c>
      <c r="BD6" s="84">
        <f t="shared" si="4"/>
        <v>69.180000000000007</v>
      </c>
      <c r="BE6" s="76" t="str">
        <f>IF(BE7="","",IF(BE7="-","【-】","【"&amp;SUBSTITUTE(TEXT(BE7,"#,##0.00"),"-","△")&amp;"】"))</f>
        <v>【73.44】</v>
      </c>
      <c r="BF6" s="84">
        <f t="shared" ref="BF6:BO6" si="5">IF(BF7="",NA(),BF7)</f>
        <v>1039.3399999999999</v>
      </c>
      <c r="BG6" s="84">
        <f t="shared" si="5"/>
        <v>1042.3</v>
      </c>
      <c r="BH6" s="84">
        <f t="shared" si="5"/>
        <v>1000.59</v>
      </c>
      <c r="BI6" s="84">
        <f t="shared" si="5"/>
        <v>1128.73</v>
      </c>
      <c r="BJ6" s="84">
        <f t="shared" si="5"/>
        <v>1055.93</v>
      </c>
      <c r="BK6" s="84">
        <f t="shared" si="5"/>
        <v>820.36</v>
      </c>
      <c r="BL6" s="84">
        <f t="shared" si="5"/>
        <v>847.44</v>
      </c>
      <c r="BM6" s="84">
        <f t="shared" si="5"/>
        <v>857.88</v>
      </c>
      <c r="BN6" s="84">
        <f t="shared" si="5"/>
        <v>825.1</v>
      </c>
      <c r="BO6" s="84">
        <f t="shared" si="5"/>
        <v>789.87</v>
      </c>
      <c r="BP6" s="76" t="str">
        <f>IF(BP7="","",IF(BP7="-","【-】","【"&amp;SUBSTITUTE(TEXT(BP7,"#,##0.00"),"-","△")&amp;"】"))</f>
        <v>【652.82】</v>
      </c>
      <c r="BQ6" s="84">
        <f t="shared" ref="BQ6:BZ6" si="6">IF(BQ7="",NA(),BQ7)</f>
        <v>100</v>
      </c>
      <c r="BR6" s="84">
        <f t="shared" si="6"/>
        <v>100</v>
      </c>
      <c r="BS6" s="84">
        <f t="shared" si="6"/>
        <v>100</v>
      </c>
      <c r="BT6" s="84">
        <f t="shared" si="6"/>
        <v>100</v>
      </c>
      <c r="BU6" s="84">
        <f t="shared" si="6"/>
        <v>100</v>
      </c>
      <c r="BV6" s="84">
        <f t="shared" si="6"/>
        <v>95.4</v>
      </c>
      <c r="BW6" s="84">
        <f t="shared" si="6"/>
        <v>94.69</v>
      </c>
      <c r="BX6" s="84">
        <f t="shared" si="6"/>
        <v>94.97</v>
      </c>
      <c r="BY6" s="84">
        <f t="shared" si="6"/>
        <v>97.07</v>
      </c>
      <c r="BZ6" s="84">
        <f t="shared" si="6"/>
        <v>98.06</v>
      </c>
      <c r="CA6" s="76" t="str">
        <f>IF(CA7="","",IF(CA7="-","【-】","【"&amp;SUBSTITUTE(TEXT(CA7,"#,##0.00"),"-","△")&amp;"】"))</f>
        <v>【97.61】</v>
      </c>
      <c r="CB6" s="84">
        <f t="shared" ref="CB6:CK6" si="7">IF(CB7="",NA(),CB7)</f>
        <v>226.53</v>
      </c>
      <c r="CC6" s="84">
        <f t="shared" si="7"/>
        <v>225.8</v>
      </c>
      <c r="CD6" s="84">
        <f t="shared" si="7"/>
        <v>221.8</v>
      </c>
      <c r="CE6" s="84">
        <f t="shared" si="7"/>
        <v>224.74</v>
      </c>
      <c r="CF6" s="84">
        <f t="shared" si="7"/>
        <v>225.19</v>
      </c>
      <c r="CG6" s="84">
        <f t="shared" si="7"/>
        <v>163.19999999999999</v>
      </c>
      <c r="CH6" s="84">
        <f t="shared" si="7"/>
        <v>159.78</v>
      </c>
      <c r="CI6" s="84">
        <f t="shared" si="7"/>
        <v>159.49</v>
      </c>
      <c r="CJ6" s="84">
        <f t="shared" si="7"/>
        <v>157.81</v>
      </c>
      <c r="CK6" s="84">
        <f t="shared" si="7"/>
        <v>157.37</v>
      </c>
      <c r="CL6" s="76" t="str">
        <f>IF(CL7="","",IF(CL7="-","【-】","【"&amp;SUBSTITUTE(TEXT(CL7,"#,##0.00"),"-","△")&amp;"】"))</f>
        <v>【138.29】</v>
      </c>
      <c r="CM6" s="84">
        <f t="shared" ref="CM6:CV6" si="8">IF(CM7="",NA(),CM7)</f>
        <v>84.69</v>
      </c>
      <c r="CN6" s="84">
        <f t="shared" si="8"/>
        <v>66.77</v>
      </c>
      <c r="CO6" s="84">
        <f t="shared" si="8"/>
        <v>70.83</v>
      </c>
      <c r="CP6" s="84">
        <f t="shared" si="8"/>
        <v>69.7</v>
      </c>
      <c r="CQ6" s="84">
        <f t="shared" si="8"/>
        <v>73.739999999999995</v>
      </c>
      <c r="CR6" s="84">
        <f t="shared" si="8"/>
        <v>65.040000000000006</v>
      </c>
      <c r="CS6" s="84">
        <f t="shared" si="8"/>
        <v>68.31</v>
      </c>
      <c r="CT6" s="84">
        <f t="shared" si="8"/>
        <v>65.28</v>
      </c>
      <c r="CU6" s="84">
        <f t="shared" si="8"/>
        <v>64.92</v>
      </c>
      <c r="CV6" s="84">
        <f t="shared" si="8"/>
        <v>64.14</v>
      </c>
      <c r="CW6" s="76" t="str">
        <f>IF(CW7="","",IF(CW7="-","【-】","【"&amp;SUBSTITUTE(TEXT(CW7,"#,##0.00"),"-","△")&amp;"】"))</f>
        <v>【59.10】</v>
      </c>
      <c r="CX6" s="84">
        <f t="shared" ref="CX6:DG6" si="9">IF(CX7="",NA(),CX7)</f>
        <v>71.38</v>
      </c>
      <c r="CY6" s="84">
        <f t="shared" si="9"/>
        <v>71.31</v>
      </c>
      <c r="CZ6" s="84">
        <f t="shared" si="9"/>
        <v>71.52</v>
      </c>
      <c r="DA6" s="84">
        <f t="shared" si="9"/>
        <v>71.540000000000006</v>
      </c>
      <c r="DB6" s="84">
        <f t="shared" si="9"/>
        <v>72.099999999999994</v>
      </c>
      <c r="DC6" s="84">
        <f t="shared" si="9"/>
        <v>92.55</v>
      </c>
      <c r="DD6" s="84">
        <f t="shared" si="9"/>
        <v>92.62</v>
      </c>
      <c r="DE6" s="84">
        <f t="shared" si="9"/>
        <v>92.72</v>
      </c>
      <c r="DF6" s="84">
        <f t="shared" si="9"/>
        <v>92.88</v>
      </c>
      <c r="DG6" s="84">
        <f t="shared" si="9"/>
        <v>92.9</v>
      </c>
      <c r="DH6" s="76" t="str">
        <f>IF(DH7="","",IF(DH7="-","【-】","【"&amp;SUBSTITUTE(TEXT(DH7,"#,##0.00"),"-","△")&amp;"】"))</f>
        <v>【95.82】</v>
      </c>
      <c r="DI6" s="84">
        <f t="shared" ref="DI6:DR6" si="10">IF(DI7="",NA(),DI7)</f>
        <v>35.57</v>
      </c>
      <c r="DJ6" s="84">
        <f t="shared" si="10"/>
        <v>36.99</v>
      </c>
      <c r="DK6" s="84">
        <f t="shared" si="10"/>
        <v>62.4</v>
      </c>
      <c r="DL6" s="84">
        <f t="shared" si="10"/>
        <v>37.200000000000003</v>
      </c>
      <c r="DM6" s="84">
        <f t="shared" si="10"/>
        <v>38.11</v>
      </c>
      <c r="DN6" s="84">
        <f t="shared" si="10"/>
        <v>26.13</v>
      </c>
      <c r="DO6" s="84">
        <f t="shared" si="10"/>
        <v>26.36</v>
      </c>
      <c r="DP6" s="84">
        <f t="shared" si="10"/>
        <v>23.79</v>
      </c>
      <c r="DQ6" s="84">
        <f t="shared" si="10"/>
        <v>25.66</v>
      </c>
      <c r="DR6" s="84">
        <f t="shared" si="10"/>
        <v>27.46</v>
      </c>
      <c r="DS6" s="76" t="str">
        <f>IF(DS7="","",IF(DS7="-","【-】","【"&amp;SUBSTITUTE(TEXT(DS7,"#,##0.00"),"-","△")&amp;"】"))</f>
        <v>【39.74】</v>
      </c>
      <c r="DT6" s="84">
        <f t="shared" ref="DT6:EC6" si="11">IF(DT7="",NA(),DT7)</f>
        <v>3.74</v>
      </c>
      <c r="DU6" s="84">
        <f t="shared" si="11"/>
        <v>4.2300000000000004</v>
      </c>
      <c r="DV6" s="84">
        <f t="shared" si="11"/>
        <v>4.08</v>
      </c>
      <c r="DW6" s="84">
        <f t="shared" si="11"/>
        <v>3.98</v>
      </c>
      <c r="DX6" s="84">
        <f t="shared" si="11"/>
        <v>4.55</v>
      </c>
      <c r="DY6" s="84">
        <f t="shared" si="11"/>
        <v>1.03</v>
      </c>
      <c r="DZ6" s="84">
        <f t="shared" si="11"/>
        <v>1.43</v>
      </c>
      <c r="EA6" s="84">
        <f t="shared" si="11"/>
        <v>1.22</v>
      </c>
      <c r="EB6" s="84">
        <f t="shared" si="11"/>
        <v>1.61</v>
      </c>
      <c r="EC6" s="84">
        <f t="shared" si="11"/>
        <v>2.08</v>
      </c>
      <c r="ED6" s="76" t="str">
        <f>IF(ED7="","",IF(ED7="-","【-】","【"&amp;SUBSTITUTE(TEXT(ED7,"#,##0.00"),"-","△")&amp;"】"))</f>
        <v>【7.62】</v>
      </c>
      <c r="EE6" s="84">
        <f t="shared" ref="EE6:EN6" si="12">IF(EE7="",NA(),EE7)</f>
        <v>0.18</v>
      </c>
      <c r="EF6" s="84">
        <f t="shared" si="12"/>
        <v>0.15</v>
      </c>
      <c r="EG6" s="84">
        <f t="shared" si="12"/>
        <v>0.31</v>
      </c>
      <c r="EH6" s="84">
        <f t="shared" si="12"/>
        <v>0.36</v>
      </c>
      <c r="EI6" s="84">
        <f t="shared" si="12"/>
        <v>0.15</v>
      </c>
      <c r="EJ6" s="84">
        <f t="shared" si="12"/>
        <v>0.1</v>
      </c>
      <c r="EK6" s="84">
        <f t="shared" si="12"/>
        <v>9.e-002</v>
      </c>
      <c r="EL6" s="84">
        <f t="shared" si="12"/>
        <v>9.e-002</v>
      </c>
      <c r="EM6" s="84">
        <f t="shared" si="12"/>
        <v>0.17</v>
      </c>
      <c r="EN6" s="84">
        <f t="shared" si="12"/>
        <v>0.13</v>
      </c>
      <c r="EO6" s="76" t="str">
        <f>IF(EO7="","",IF(EO7="-","【-】","【"&amp;SUBSTITUTE(TEXT(EO7,"#,##0.00"),"-","△")&amp;"】"))</f>
        <v>【0.23】</v>
      </c>
    </row>
    <row r="7" spans="1:148" s="61" customFormat="1">
      <c r="A7" s="62"/>
      <c r="B7" s="68">
        <v>2022</v>
      </c>
      <c r="C7" s="68">
        <v>402028</v>
      </c>
      <c r="D7" s="68">
        <v>46</v>
      </c>
      <c r="E7" s="68">
        <v>17</v>
      </c>
      <c r="F7" s="68">
        <v>1</v>
      </c>
      <c r="G7" s="68">
        <v>0</v>
      </c>
      <c r="H7" s="68" t="s">
        <v>53</v>
      </c>
      <c r="I7" s="68" t="s">
        <v>96</v>
      </c>
      <c r="J7" s="68" t="s">
        <v>97</v>
      </c>
      <c r="K7" s="68" t="s">
        <v>98</v>
      </c>
      <c r="L7" s="68" t="s">
        <v>99</v>
      </c>
      <c r="M7" s="68" t="s">
        <v>100</v>
      </c>
      <c r="N7" s="77" t="s">
        <v>101</v>
      </c>
      <c r="O7" s="77">
        <v>58.07</v>
      </c>
      <c r="P7" s="77">
        <v>72.33</v>
      </c>
      <c r="Q7" s="77">
        <v>81.459999999999994</v>
      </c>
      <c r="R7" s="77">
        <v>4114</v>
      </c>
      <c r="S7" s="77">
        <v>108421</v>
      </c>
      <c r="T7" s="77">
        <v>81.45</v>
      </c>
      <c r="U7" s="77">
        <v>1331.14</v>
      </c>
      <c r="V7" s="77">
        <v>77852</v>
      </c>
      <c r="W7" s="77">
        <v>19.079999999999998</v>
      </c>
      <c r="X7" s="77">
        <v>4080.29</v>
      </c>
      <c r="Y7" s="77">
        <v>114.55</v>
      </c>
      <c r="Z7" s="77">
        <v>115.33</v>
      </c>
      <c r="AA7" s="77">
        <v>117.19</v>
      </c>
      <c r="AB7" s="77">
        <v>118.17</v>
      </c>
      <c r="AC7" s="77">
        <v>119.32</v>
      </c>
      <c r="AD7" s="77">
        <v>106.9</v>
      </c>
      <c r="AE7" s="77">
        <v>106.99</v>
      </c>
      <c r="AF7" s="77">
        <v>107.85</v>
      </c>
      <c r="AG7" s="77">
        <v>108.04</v>
      </c>
      <c r="AH7" s="77">
        <v>107.49</v>
      </c>
      <c r="AI7" s="77">
        <v>106.11</v>
      </c>
      <c r="AJ7" s="77">
        <v>0</v>
      </c>
      <c r="AK7" s="77">
        <v>0</v>
      </c>
      <c r="AL7" s="77">
        <v>0</v>
      </c>
      <c r="AM7" s="77">
        <v>0</v>
      </c>
      <c r="AN7" s="77">
        <v>0</v>
      </c>
      <c r="AO7" s="77">
        <v>9.06</v>
      </c>
      <c r="AP7" s="77">
        <v>7.42</v>
      </c>
      <c r="AQ7" s="77">
        <v>4.72</v>
      </c>
      <c r="AR7" s="77">
        <v>4.49</v>
      </c>
      <c r="AS7" s="77">
        <v>5.41</v>
      </c>
      <c r="AT7" s="77">
        <v>3.15</v>
      </c>
      <c r="AU7" s="77">
        <v>74.34</v>
      </c>
      <c r="AV7" s="77">
        <v>74.930000000000007</v>
      </c>
      <c r="AW7" s="77">
        <v>85.54</v>
      </c>
      <c r="AX7" s="77">
        <v>91.87</v>
      </c>
      <c r="AY7" s="77">
        <v>98.43</v>
      </c>
      <c r="AZ7" s="77">
        <v>76.31</v>
      </c>
      <c r="BA7" s="77">
        <v>68.180000000000007</v>
      </c>
      <c r="BB7" s="77">
        <v>67.930000000000007</v>
      </c>
      <c r="BC7" s="77">
        <v>68.53</v>
      </c>
      <c r="BD7" s="77">
        <v>69.180000000000007</v>
      </c>
      <c r="BE7" s="77">
        <v>73.44</v>
      </c>
      <c r="BF7" s="77">
        <v>1039.3399999999999</v>
      </c>
      <c r="BG7" s="77">
        <v>1042.3</v>
      </c>
      <c r="BH7" s="77">
        <v>1000.59</v>
      </c>
      <c r="BI7" s="77">
        <v>1128.73</v>
      </c>
      <c r="BJ7" s="77">
        <v>1055.93</v>
      </c>
      <c r="BK7" s="77">
        <v>820.36</v>
      </c>
      <c r="BL7" s="77">
        <v>847.44</v>
      </c>
      <c r="BM7" s="77">
        <v>857.88</v>
      </c>
      <c r="BN7" s="77">
        <v>825.1</v>
      </c>
      <c r="BO7" s="77">
        <v>789.87</v>
      </c>
      <c r="BP7" s="77">
        <v>652.82000000000005</v>
      </c>
      <c r="BQ7" s="77">
        <v>100</v>
      </c>
      <c r="BR7" s="77">
        <v>100</v>
      </c>
      <c r="BS7" s="77">
        <v>100</v>
      </c>
      <c r="BT7" s="77">
        <v>100</v>
      </c>
      <c r="BU7" s="77">
        <v>100</v>
      </c>
      <c r="BV7" s="77">
        <v>95.4</v>
      </c>
      <c r="BW7" s="77">
        <v>94.69</v>
      </c>
      <c r="BX7" s="77">
        <v>94.97</v>
      </c>
      <c r="BY7" s="77">
        <v>97.07</v>
      </c>
      <c r="BZ7" s="77">
        <v>98.06</v>
      </c>
      <c r="CA7" s="77">
        <v>97.61</v>
      </c>
      <c r="CB7" s="77">
        <v>226.53</v>
      </c>
      <c r="CC7" s="77">
        <v>225.8</v>
      </c>
      <c r="CD7" s="77">
        <v>221.8</v>
      </c>
      <c r="CE7" s="77">
        <v>224.74</v>
      </c>
      <c r="CF7" s="77">
        <v>225.19</v>
      </c>
      <c r="CG7" s="77">
        <v>163.19999999999999</v>
      </c>
      <c r="CH7" s="77">
        <v>159.78</v>
      </c>
      <c r="CI7" s="77">
        <v>159.49</v>
      </c>
      <c r="CJ7" s="77">
        <v>157.81</v>
      </c>
      <c r="CK7" s="77">
        <v>157.37</v>
      </c>
      <c r="CL7" s="77">
        <v>138.29</v>
      </c>
      <c r="CM7" s="77">
        <v>84.69</v>
      </c>
      <c r="CN7" s="77">
        <v>66.77</v>
      </c>
      <c r="CO7" s="77">
        <v>70.83</v>
      </c>
      <c r="CP7" s="77">
        <v>69.7</v>
      </c>
      <c r="CQ7" s="77">
        <v>73.739999999999995</v>
      </c>
      <c r="CR7" s="77">
        <v>65.040000000000006</v>
      </c>
      <c r="CS7" s="77">
        <v>68.31</v>
      </c>
      <c r="CT7" s="77">
        <v>65.28</v>
      </c>
      <c r="CU7" s="77">
        <v>64.92</v>
      </c>
      <c r="CV7" s="77">
        <v>64.14</v>
      </c>
      <c r="CW7" s="77">
        <v>59.1</v>
      </c>
      <c r="CX7" s="77">
        <v>71.38</v>
      </c>
      <c r="CY7" s="77">
        <v>71.31</v>
      </c>
      <c r="CZ7" s="77">
        <v>71.52</v>
      </c>
      <c r="DA7" s="77">
        <v>71.540000000000006</v>
      </c>
      <c r="DB7" s="77">
        <v>72.099999999999994</v>
      </c>
      <c r="DC7" s="77">
        <v>92.55</v>
      </c>
      <c r="DD7" s="77">
        <v>92.62</v>
      </c>
      <c r="DE7" s="77">
        <v>92.72</v>
      </c>
      <c r="DF7" s="77">
        <v>92.88</v>
      </c>
      <c r="DG7" s="77">
        <v>92.9</v>
      </c>
      <c r="DH7" s="77">
        <v>95.82</v>
      </c>
      <c r="DI7" s="77">
        <v>35.57</v>
      </c>
      <c r="DJ7" s="77">
        <v>36.99</v>
      </c>
      <c r="DK7" s="77">
        <v>62.4</v>
      </c>
      <c r="DL7" s="77">
        <v>37.200000000000003</v>
      </c>
      <c r="DM7" s="77">
        <v>38.11</v>
      </c>
      <c r="DN7" s="77">
        <v>26.13</v>
      </c>
      <c r="DO7" s="77">
        <v>26.36</v>
      </c>
      <c r="DP7" s="77">
        <v>23.79</v>
      </c>
      <c r="DQ7" s="77">
        <v>25.66</v>
      </c>
      <c r="DR7" s="77">
        <v>27.46</v>
      </c>
      <c r="DS7" s="77">
        <v>39.74</v>
      </c>
      <c r="DT7" s="77">
        <v>3.74</v>
      </c>
      <c r="DU7" s="77">
        <v>4.2300000000000004</v>
      </c>
      <c r="DV7" s="77">
        <v>4.08</v>
      </c>
      <c r="DW7" s="77">
        <v>3.98</v>
      </c>
      <c r="DX7" s="77">
        <v>4.55</v>
      </c>
      <c r="DY7" s="77">
        <v>1.03</v>
      </c>
      <c r="DZ7" s="77">
        <v>1.43</v>
      </c>
      <c r="EA7" s="77">
        <v>1.22</v>
      </c>
      <c r="EB7" s="77">
        <v>1.61</v>
      </c>
      <c r="EC7" s="77">
        <v>2.08</v>
      </c>
      <c r="ED7" s="77">
        <v>7.62</v>
      </c>
      <c r="EE7" s="77">
        <v>0.18</v>
      </c>
      <c r="EF7" s="77">
        <v>0.15</v>
      </c>
      <c r="EG7" s="77">
        <v>0.31</v>
      </c>
      <c r="EH7" s="77">
        <v>0.36</v>
      </c>
      <c r="EI7" s="77">
        <v>0.15</v>
      </c>
      <c r="EJ7" s="77">
        <v>0.1</v>
      </c>
      <c r="EK7" s="77">
        <v>9.e-002</v>
      </c>
      <c r="EL7" s="77">
        <v>9.e-002</v>
      </c>
      <c r="EM7" s="77">
        <v>0.17</v>
      </c>
      <c r="EN7" s="77">
        <v>0.13</v>
      </c>
      <c r="EO7" s="77">
        <v>0.23</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102</v>
      </c>
      <c r="C9" s="63" t="s">
        <v>103</v>
      </c>
      <c r="D9" s="63" t="s">
        <v>104</v>
      </c>
      <c r="E9" s="63" t="s">
        <v>105</v>
      </c>
      <c r="F9" s="63" t="s">
        <v>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47484</v>
      </c>
      <c r="C10" s="70">
        <f>DATEVALUE($B7+12-C11&amp;"/1/"&amp;C12)</f>
        <v>47849</v>
      </c>
      <c r="D10" s="70">
        <f>DATEVALUE($B7+12-D11&amp;"/1/"&amp;D12)</f>
        <v>48215</v>
      </c>
      <c r="E10" s="70">
        <f>DATEVALUE($B7+12-E11&amp;"/1/"&amp;E12)</f>
        <v>48582</v>
      </c>
      <c r="F10" s="70">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森田　恭子</cp:lastModifiedBy>
  <dcterms:created xsi:type="dcterms:W3CDTF">2023-12-12T00:51:07Z</dcterms:created>
  <dcterms:modified xsi:type="dcterms:W3CDTF">2024-02-05T01:01:08Z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2024-02-05T01:01:08Z</vt:filetime>
  </property>
</Properties>
</file>