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2K5xnVEJ25xkPkjnb99cA/BkBe+MmO2llPUpd3m8o0WvCLcGAXB5PuXCDOMDah9g+G47KwaR/8hQWpJLozkJA==" workbookSaltValue="R70taFiepG9r95EdOj0o2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<sst xmlns="http://schemas.openxmlformats.org/spreadsheetml/2006/main" xmlns:r="http://schemas.openxmlformats.org/officeDocument/2006/relationships" count="115" uniqueCount="115">
  <si>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</si>
  <si>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</si>
  <si>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</si>
  <si>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</si>
  <si>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r>
      <t>昭和32年から下水道整備に取り組んできていることから、①有形固定資産減価償却率、②管渠老朽化率ともに、</t>
    </r>
    <r>
      <rPr>
        <sz val="11"/>
        <color theme="1"/>
        <rFont val="ＭＳ ゴシック"/>
      </rPr>
      <t>類似団体平均と比較すると高値を示しています。③管渠改善率は、法定耐用年数を超えた管渠が多い状況にある中、計画的・効率的な管渠の更新に取り組んでいることから、類似団体平均と比較すると高値となっています。</t>
    </r>
    <rPh sb="55" eb="57">
      <t>ヘイキン</t>
    </rPh>
    <rPh sb="133" eb="135">
      <t>ヘイキン</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</si>
  <si>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</si>
  <si>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</si>
  <si>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</si>
  <si>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</si>
  <si>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</si>
  <si>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</si>
  <si>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</si>
  <si>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</si>
  <si>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</si>
  <si>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</si>
  <si>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</si>
  <si>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</si>
  <si>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</si>
  <si>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</si>
  <si>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</si>
  <si>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</si>
  <si>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</si>
  <si>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</si>
  <si>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</si>
  <si>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</si>
  <si>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</si>
  <si>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</si>
  <si>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</si>
  <si>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</si>
  <si>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</si>
  <si>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</si>
  <si>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</si>
  <si>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</si>
  <si>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</si>
  <si>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</si>
  <si>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</si>
  <si>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</si>
  <si>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</si>
  <si>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</si>
  <si>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</si>
  <si>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</si>
  <si>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</si>
  <si>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</si>
  <si>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</si>
  <si>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</si>
  <si>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</si>
  <si>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</si>
  <si>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</si>
  <si>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</si>
  <si>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</si>
  <si>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</si>
  <si>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</si>
  <si>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</si>
  <si>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</si>
  <si>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福岡県　大牟田市</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</si>
  <si>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</si>
  <si>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</si>
  <si>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</si>
  <si>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</si>
  <si>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</si>
  <si>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</si>
  <si>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</si>
  <si>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</si>
  <si>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</si>
  <si>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</si>
  <si>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</si>
  <si>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</si>
  <si>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</si>
  <si>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</si>
  <si>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</si>
  <si>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</si>
  <si>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</si>
  <si>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</si>
  <si>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</si>
  <si>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</si>
  <si>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</si>
  <si>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</si>
  <si>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</si>
  <si>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</si>
  <si>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</si>
  <si>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</si>
  <si>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</si>
  <si>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r>
      <t>①経常収支比率は,100%を超えており、全国平均、類似団体平均より高く、②累積欠損金も</t>
    </r>
    <r>
      <rPr>
        <sz val="11"/>
        <color theme="1"/>
        <rFont val="ＭＳ ゴシック"/>
      </rPr>
      <t>発生していないことから、経営状況は健全な状態です。
③流動比率は、みなし償却制度の廃止等の会計基準の見直しにより、類似団体と同様に100％を下回っています。
④企業債残高対事業規模比率は、平成29年度から分流式下水道負担金の基準内算出方法が指定されたことに伴い、企業債残高のうち一般会計の負担すべき額が減少したことにより高値となっています。
⑤経費回収率は、回収すべき経費を使用料で賄えているものの、平成29年度から分流式下水道負担金の基準内算出方法が指定されたことに伴い、自己負担額が増加し、汚水処理費用と使用料収入額が同額となったことから、100％となっています。
⑥汚水処理原価は、平成29年度から分流式下水道負担金の基準内算出方法が指定されたことに伴い、汚水処理に要した費用のうち一般会計の負担すべき額が減少したことにより高値となっています。
⑦施設利用率は、下水道普及率の向上に取り組んでいることから、処理水量の増加に伴い、全国平均、類似団体平均と同様の水準に改善しています。
⑧水洗化率は、全国平均、類似団体平均と比較すると低値であり、公共下水道の整備効果を発現させるため、更なる水洗化の普及向上に取り組むこととしています。</t>
    </r>
    <rPh sb="43" eb="45">
      <t>ハッセイ</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</si>
  <si>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</si>
  <si>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</si>
  <si>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</si>
  <si>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</si>
  <si>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</si>
  <si>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</si>
  <si>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</si>
  <si>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</si>
  <si>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</si>
  <si>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</si>
  <si>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</si>
  <si>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</si>
  <si>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</si>
  <si>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</si>
  <si>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</si>
  <si>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</si>
  <si>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</si>
  <si>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</si>
  <si>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Bd1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</si>
  <si>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</si>
  <si>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</si>
  <si>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</si>
  <si>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</si>
  <si>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</si>
  <si>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</si>
  <si>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</si>
  <si>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</si>
  <si>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</si>
  <si>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</si>
  <si>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</si>
  <si>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</si>
  <si>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経常収支比率は100％を超えており、健全な経営状況と言えます。
現在は、普及率の向上を目指し、</t>
    </r>
    <r>
      <rPr>
        <sz val="11"/>
        <color theme="1"/>
        <rFont val="ＭＳ ゴシック"/>
      </rPr>
      <t xml:space="preserve">未普及地区の整備を進めているところであり、投資費用を賄うため、水洗化の普及促進が必要とともに、更なる経営基盤の強化に取り組むこととしています。
</t>
    </r>
    <rPh sb="47" eb="48">
      <t>ミ</t>
    </rPh>
    <rPh sb="48" eb="50">
      <t>フキュウ</t>
    </rPh>
    <rPh sb="50" eb="52">
      <t>チク</t>
    </rPh>
    <rPh sb="82" eb="84">
      <t>フキュウ</t>
    </rPh>
    <rPh sb="87" eb="89">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</si>
</sst>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0.37</c:v>
                </c:pt>
                <c:pt idx="1">
                  <c:v>0.28999999999999998</c:v>
                </c:pt>
                <c:pt idx="2">
                  <c:v>0.18</c:v>
                </c:pt>
                <c:pt idx="3">
                  <c:v>0.15</c:v>
                </c:pt>
                <c:pt idx="4">
                  <c:v>0.31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0.17</c:v>
                </c:pt>
                <c:pt idx="1">
                  <c:v>0.13</c:v>
                </c:pt>
                <c:pt idx="2">
                  <c:v>0.1</c:v>
                </c:pt>
                <c:pt idx="3">
                  <c:v>9.e-002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113.41</c:v>
                </c:pt>
                <c:pt idx="1">
                  <c:v>114.14</c:v>
                </c:pt>
                <c:pt idx="2">
                  <c:v>114.55</c:v>
                </c:pt>
                <c:pt idx="3">
                  <c:v>115.33</c:v>
                </c:pt>
                <c:pt idx="4">
                  <c:v>117.19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109.27</c:v>
                </c:pt>
                <c:pt idx="1">
                  <c:v>108.03</c:v>
                </c:pt>
                <c:pt idx="2">
                  <c:v>106.9</c:v>
                </c:pt>
                <c:pt idx="3">
                  <c:v>106.99</c:v>
                </c:pt>
                <c:pt idx="4">
                  <c:v>107.85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32.83</c:v>
                </c:pt>
                <c:pt idx="1">
                  <c:v>34.229999999999997</c:v>
                </c:pt>
                <c:pt idx="2">
                  <c:v>35.57</c:v>
                </c:pt>
                <c:pt idx="3">
                  <c:v>36.99</c:v>
                </c:pt>
                <c:pt idx="4">
                  <c:v>62.4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26.63</c:v>
                </c:pt>
                <c:pt idx="1">
                  <c:v>25.61</c:v>
                </c:pt>
                <c:pt idx="2">
                  <c:v>26.13</c:v>
                </c:pt>
                <c:pt idx="3">
                  <c:v>26.36</c:v>
                </c:pt>
                <c:pt idx="4">
                  <c:v>23.79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3.41</c:v>
                </c:pt>
                <c:pt idx="1">
                  <c:v>3.33</c:v>
                </c:pt>
                <c:pt idx="2">
                  <c:v>3.74</c:v>
                </c:pt>
                <c:pt idx="3">
                  <c:v>4.2300000000000004</c:v>
                </c:pt>
                <c:pt idx="4">
                  <c:v>4.08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0.95</c:v>
                </c:pt>
                <c:pt idx="1">
                  <c:v>1.07</c:v>
                </c:pt>
                <c:pt idx="2">
                  <c:v>1.03</c:v>
                </c:pt>
                <c:pt idx="3">
                  <c:v>1.43</c:v>
                </c:pt>
                <c:pt idx="4">
                  <c:v>1.22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15.65</c:v>
                </c:pt>
                <c:pt idx="1">
                  <c:v>13.55</c:v>
                </c:pt>
                <c:pt idx="2">
                  <c:v>9.06</c:v>
                </c:pt>
                <c:pt idx="3">
                  <c:v>7.42</c:v>
                </c:pt>
                <c:pt idx="4">
                  <c:v>4.72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63.5</c:v>
                </c:pt>
                <c:pt idx="1">
                  <c:v>71.099999999999994</c:v>
                </c:pt>
                <c:pt idx="2">
                  <c:v>74.34</c:v>
                </c:pt>
                <c:pt idx="3">
                  <c:v>74.930000000000007</c:v>
                </c:pt>
                <c:pt idx="4">
                  <c:v>85.54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77.94</c:v>
                </c:pt>
                <c:pt idx="1">
                  <c:v>78.45</c:v>
                </c:pt>
                <c:pt idx="2">
                  <c:v>76.31</c:v>
                </c:pt>
                <c:pt idx="3">
                  <c:v>68.180000000000007</c:v>
                </c:pt>
                <c:pt idx="4">
                  <c:v>67.930000000000007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614.69000000000005</c:v>
                </c:pt>
                <c:pt idx="1">
                  <c:v>1110.8499999999999</c:v>
                </c:pt>
                <c:pt idx="2">
                  <c:v>1039.3399999999999</c:v>
                </c:pt>
                <c:pt idx="3">
                  <c:v>1042.3</c:v>
                </c:pt>
                <c:pt idx="4">
                  <c:v>1000.59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774.99</c:v>
                </c:pt>
                <c:pt idx="1">
                  <c:v>799.41</c:v>
                </c:pt>
                <c:pt idx="2">
                  <c:v>820.36</c:v>
                </c:pt>
                <c:pt idx="3">
                  <c:v>847.44</c:v>
                </c:pt>
                <c:pt idx="4">
                  <c:v>857.88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143.97999999999999</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96.57</c:v>
                </c:pt>
                <c:pt idx="1">
                  <c:v>96.54</c:v>
                </c:pt>
                <c:pt idx="2">
                  <c:v>95.4</c:v>
                </c:pt>
                <c:pt idx="3">
                  <c:v>94.69</c:v>
                </c:pt>
                <c:pt idx="4">
                  <c:v>94.97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158.52000000000001</c:v>
                </c:pt>
                <c:pt idx="1">
                  <c:v>227.29</c:v>
                </c:pt>
                <c:pt idx="2">
                  <c:v>226.53</c:v>
                </c:pt>
                <c:pt idx="3">
                  <c:v>225.8</c:v>
                </c:pt>
                <c:pt idx="4">
                  <c:v>221.8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161.54</c:v>
                </c:pt>
                <c:pt idx="1">
                  <c:v>162.81</c:v>
                </c:pt>
                <c:pt idx="2">
                  <c:v>163.19999999999999</c:v>
                </c:pt>
                <c:pt idx="3">
                  <c:v>159.78</c:v>
                </c:pt>
                <c:pt idx="4">
                  <c:v>159.49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67.56</c:v>
                </c:pt>
                <c:pt idx="1">
                  <c:v>64.03</c:v>
                </c:pt>
                <c:pt idx="2">
                  <c:v>84.69</c:v>
                </c:pt>
                <c:pt idx="3">
                  <c:v>66.77</c:v>
                </c:pt>
                <c:pt idx="4">
                  <c:v>70.83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64.67</c:v>
                </c:pt>
                <c:pt idx="1">
                  <c:v>64.959999999999994</c:v>
                </c:pt>
                <c:pt idx="2">
                  <c:v>65.040000000000006</c:v>
                </c:pt>
                <c:pt idx="3">
                  <c:v>68.31</c:v>
                </c:pt>
                <c:pt idx="4">
                  <c:v>65.28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71.25</c:v>
                </c:pt>
                <c:pt idx="1">
                  <c:v>70.97</c:v>
                </c:pt>
                <c:pt idx="2">
                  <c:v>71.38</c:v>
                </c:pt>
                <c:pt idx="3">
                  <c:v>71.31</c:v>
                </c:pt>
                <c:pt idx="4">
                  <c:v>71.52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91.76</c:v>
                </c:pt>
                <c:pt idx="1">
                  <c:v>92.3</c:v>
                </c:pt>
                <c:pt idx="2">
                  <c:v>92.55</c:v>
                </c:pt>
                <c:pt idx="3">
                  <c:v>92.62</c:v>
                </c:pt>
                <c:pt idx="4">
                  <c:v>92.72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A40" zoomScale="80" zoomScaleNormal="8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大牟田市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1" t="str">
        <f>データ!$M$6</f>
        <v>自治体職員</v>
      </c>
      <c r="AE8" s="21"/>
      <c r="AF8" s="21"/>
      <c r="AG8" s="21"/>
      <c r="AH8" s="21"/>
      <c r="AI8" s="21"/>
      <c r="AJ8" s="21"/>
      <c r="AK8" s="3"/>
      <c r="AL8" s="22">
        <f>データ!S6</f>
        <v>111967</v>
      </c>
      <c r="AM8" s="22"/>
      <c r="AN8" s="22"/>
      <c r="AO8" s="22"/>
      <c r="AP8" s="22"/>
      <c r="AQ8" s="22"/>
      <c r="AR8" s="22"/>
      <c r="AS8" s="22"/>
      <c r="AT8" s="7">
        <f>データ!T6</f>
        <v>81.45</v>
      </c>
      <c r="AU8" s="7"/>
      <c r="AV8" s="7"/>
      <c r="AW8" s="7"/>
      <c r="AX8" s="7"/>
      <c r="AY8" s="7"/>
      <c r="AZ8" s="7"/>
      <c r="BA8" s="7"/>
      <c r="BB8" s="7">
        <f>データ!U6</f>
        <v>1374.67</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56.05</v>
      </c>
      <c r="J10" s="7"/>
      <c r="K10" s="7"/>
      <c r="L10" s="7"/>
      <c r="M10" s="7"/>
      <c r="N10" s="7"/>
      <c r="O10" s="7"/>
      <c r="P10" s="7">
        <f>データ!P6</f>
        <v>69.400000000000006</v>
      </c>
      <c r="Q10" s="7"/>
      <c r="R10" s="7"/>
      <c r="S10" s="7"/>
      <c r="T10" s="7"/>
      <c r="U10" s="7"/>
      <c r="V10" s="7"/>
      <c r="W10" s="7">
        <f>データ!Q6</f>
        <v>86.01</v>
      </c>
      <c r="X10" s="7"/>
      <c r="Y10" s="7"/>
      <c r="Z10" s="7"/>
      <c r="AA10" s="7"/>
      <c r="AB10" s="7"/>
      <c r="AC10" s="7"/>
      <c r="AD10" s="22">
        <f>データ!R6</f>
        <v>4114</v>
      </c>
      <c r="AE10" s="22"/>
      <c r="AF10" s="22"/>
      <c r="AG10" s="22"/>
      <c r="AH10" s="22"/>
      <c r="AI10" s="22"/>
      <c r="AJ10" s="22"/>
      <c r="AK10" s="2"/>
      <c r="AL10" s="22">
        <f>データ!V6</f>
        <v>77286</v>
      </c>
      <c r="AM10" s="22"/>
      <c r="AN10" s="22"/>
      <c r="AO10" s="22"/>
      <c r="AP10" s="22"/>
      <c r="AQ10" s="22"/>
      <c r="AR10" s="22"/>
      <c r="AS10" s="22"/>
      <c r="AT10" s="7">
        <f>データ!W6</f>
        <v>18</v>
      </c>
      <c r="AU10" s="7"/>
      <c r="AV10" s="7"/>
      <c r="AW10" s="7"/>
      <c r="AX10" s="7"/>
      <c r="AY10" s="7"/>
      <c r="AZ10" s="7"/>
      <c r="BA10" s="7"/>
      <c r="BB10" s="7">
        <f>データ!X6</f>
        <v>4293.67</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82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0</v>
      </c>
      <c r="I84" s="12" t="s">
        <v>9</v>
      </c>
      <c r="J84" s="12" t="s">
        <v>48</v>
      </c>
      <c r="K84" s="12" t="s">
        <v>49</v>
      </c>
      <c r="L84" s="12" t="s">
        <v>33</v>
      </c>
      <c r="M84" s="12" t="s">
        <v>36</v>
      </c>
      <c r="N84" s="12" t="s">
        <v>51</v>
      </c>
      <c r="O84" s="12" t="s">
        <v>53</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pKp+9c6ZiExQsh6NFJDZoUSq2svsac5wdKntw4vksWltpk7uWxMT8g04I0buHba23b0VkJ7LUmtVIP9CONvH/g==" saltValue="GX0VlWEkxQnuQoWDZ1Cwq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32</v>
      </c>
      <c r="C3" s="62" t="s">
        <v>58</v>
      </c>
      <c r="D3" s="62" t="s">
        <v>59</v>
      </c>
      <c r="E3" s="62" t="s">
        <v>5</v>
      </c>
      <c r="F3" s="62" t="s">
        <v>3</v>
      </c>
      <c r="G3" s="62" t="s">
        <v>25</v>
      </c>
      <c r="H3" s="69" t="s">
        <v>60</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61</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28</v>
      </c>
      <c r="AV4" s="81"/>
      <c r="AW4" s="81"/>
      <c r="AX4" s="81"/>
      <c r="AY4" s="81"/>
      <c r="AZ4" s="81"/>
      <c r="BA4" s="81"/>
      <c r="BB4" s="81"/>
      <c r="BC4" s="81"/>
      <c r="BD4" s="81"/>
      <c r="BE4" s="81"/>
      <c r="BF4" s="81" t="s">
        <v>63</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8">
      <c r="A5" s="60" t="s">
        <v>70</v>
      </c>
      <c r="B5" s="64"/>
      <c r="C5" s="64"/>
      <c r="D5" s="64"/>
      <c r="E5" s="64"/>
      <c r="F5" s="64"/>
      <c r="G5" s="64"/>
      <c r="H5" s="71" t="s">
        <v>57</v>
      </c>
      <c r="I5" s="71" t="s">
        <v>71</v>
      </c>
      <c r="J5" s="71" t="s">
        <v>72</v>
      </c>
      <c r="K5" s="71" t="s">
        <v>73</v>
      </c>
      <c r="L5" s="71" t="s">
        <v>74</v>
      </c>
      <c r="M5" s="71" t="s">
        <v>6</v>
      </c>
      <c r="N5" s="71" t="s">
        <v>75</v>
      </c>
      <c r="O5" s="71" t="s">
        <v>76</v>
      </c>
      <c r="P5" s="71" t="s">
        <v>77</v>
      </c>
      <c r="Q5" s="71" t="s">
        <v>78</v>
      </c>
      <c r="R5" s="71" t="s">
        <v>79</v>
      </c>
      <c r="S5" s="71" t="s">
        <v>80</v>
      </c>
      <c r="T5" s="71" t="s">
        <v>81</v>
      </c>
      <c r="U5" s="71" t="s">
        <v>64</v>
      </c>
      <c r="V5" s="71" t="s">
        <v>83</v>
      </c>
      <c r="W5" s="71" t="s">
        <v>84</v>
      </c>
      <c r="X5" s="71" t="s">
        <v>85</v>
      </c>
      <c r="Y5" s="71" t="s">
        <v>86</v>
      </c>
      <c r="Z5" s="71" t="s">
        <v>87</v>
      </c>
      <c r="AA5" s="71" t="s">
        <v>88</v>
      </c>
      <c r="AB5" s="71" t="s">
        <v>89</v>
      </c>
      <c r="AC5" s="71" t="s">
        <v>90</v>
      </c>
      <c r="AD5" s="71" t="s">
        <v>92</v>
      </c>
      <c r="AE5" s="71" t="s">
        <v>93</v>
      </c>
      <c r="AF5" s="71" t="s">
        <v>94</v>
      </c>
      <c r="AG5" s="71" t="s">
        <v>95</v>
      </c>
      <c r="AH5" s="71" t="s">
        <v>96</v>
      </c>
      <c r="AI5" s="71" t="s">
        <v>43</v>
      </c>
      <c r="AJ5" s="71" t="s">
        <v>86</v>
      </c>
      <c r="AK5" s="71" t="s">
        <v>87</v>
      </c>
      <c r="AL5" s="71" t="s">
        <v>88</v>
      </c>
      <c r="AM5" s="71" t="s">
        <v>89</v>
      </c>
      <c r="AN5" s="71" t="s">
        <v>90</v>
      </c>
      <c r="AO5" s="71" t="s">
        <v>92</v>
      </c>
      <c r="AP5" s="71" t="s">
        <v>93</v>
      </c>
      <c r="AQ5" s="71" t="s">
        <v>94</v>
      </c>
      <c r="AR5" s="71" t="s">
        <v>95</v>
      </c>
      <c r="AS5" s="71" t="s">
        <v>96</v>
      </c>
      <c r="AT5" s="71" t="s">
        <v>91</v>
      </c>
      <c r="AU5" s="71" t="s">
        <v>86</v>
      </c>
      <c r="AV5" s="71" t="s">
        <v>87</v>
      </c>
      <c r="AW5" s="71" t="s">
        <v>88</v>
      </c>
      <c r="AX5" s="71" t="s">
        <v>89</v>
      </c>
      <c r="AY5" s="71" t="s">
        <v>90</v>
      </c>
      <c r="AZ5" s="71" t="s">
        <v>92</v>
      </c>
      <c r="BA5" s="71" t="s">
        <v>93</v>
      </c>
      <c r="BB5" s="71" t="s">
        <v>94</v>
      </c>
      <c r="BC5" s="71" t="s">
        <v>95</v>
      </c>
      <c r="BD5" s="71" t="s">
        <v>96</v>
      </c>
      <c r="BE5" s="71" t="s">
        <v>91</v>
      </c>
      <c r="BF5" s="71" t="s">
        <v>86</v>
      </c>
      <c r="BG5" s="71" t="s">
        <v>87</v>
      </c>
      <c r="BH5" s="71" t="s">
        <v>88</v>
      </c>
      <c r="BI5" s="71" t="s">
        <v>89</v>
      </c>
      <c r="BJ5" s="71" t="s">
        <v>90</v>
      </c>
      <c r="BK5" s="71" t="s">
        <v>92</v>
      </c>
      <c r="BL5" s="71" t="s">
        <v>93</v>
      </c>
      <c r="BM5" s="71" t="s">
        <v>94</v>
      </c>
      <c r="BN5" s="71" t="s">
        <v>95</v>
      </c>
      <c r="BO5" s="71" t="s">
        <v>96</v>
      </c>
      <c r="BP5" s="71" t="s">
        <v>91</v>
      </c>
      <c r="BQ5" s="71" t="s">
        <v>86</v>
      </c>
      <c r="BR5" s="71" t="s">
        <v>87</v>
      </c>
      <c r="BS5" s="71" t="s">
        <v>88</v>
      </c>
      <c r="BT5" s="71" t="s">
        <v>89</v>
      </c>
      <c r="BU5" s="71" t="s">
        <v>90</v>
      </c>
      <c r="BV5" s="71" t="s">
        <v>92</v>
      </c>
      <c r="BW5" s="71" t="s">
        <v>93</v>
      </c>
      <c r="BX5" s="71" t="s">
        <v>94</v>
      </c>
      <c r="BY5" s="71" t="s">
        <v>95</v>
      </c>
      <c r="BZ5" s="71" t="s">
        <v>96</v>
      </c>
      <c r="CA5" s="71" t="s">
        <v>91</v>
      </c>
      <c r="CB5" s="71" t="s">
        <v>86</v>
      </c>
      <c r="CC5" s="71" t="s">
        <v>87</v>
      </c>
      <c r="CD5" s="71" t="s">
        <v>88</v>
      </c>
      <c r="CE5" s="71" t="s">
        <v>89</v>
      </c>
      <c r="CF5" s="71" t="s">
        <v>90</v>
      </c>
      <c r="CG5" s="71" t="s">
        <v>92</v>
      </c>
      <c r="CH5" s="71" t="s">
        <v>93</v>
      </c>
      <c r="CI5" s="71" t="s">
        <v>94</v>
      </c>
      <c r="CJ5" s="71" t="s">
        <v>95</v>
      </c>
      <c r="CK5" s="71" t="s">
        <v>96</v>
      </c>
      <c r="CL5" s="71" t="s">
        <v>91</v>
      </c>
      <c r="CM5" s="71" t="s">
        <v>86</v>
      </c>
      <c r="CN5" s="71" t="s">
        <v>87</v>
      </c>
      <c r="CO5" s="71" t="s">
        <v>88</v>
      </c>
      <c r="CP5" s="71" t="s">
        <v>89</v>
      </c>
      <c r="CQ5" s="71" t="s">
        <v>90</v>
      </c>
      <c r="CR5" s="71" t="s">
        <v>92</v>
      </c>
      <c r="CS5" s="71" t="s">
        <v>93</v>
      </c>
      <c r="CT5" s="71" t="s">
        <v>94</v>
      </c>
      <c r="CU5" s="71" t="s">
        <v>95</v>
      </c>
      <c r="CV5" s="71" t="s">
        <v>96</v>
      </c>
      <c r="CW5" s="71" t="s">
        <v>91</v>
      </c>
      <c r="CX5" s="71" t="s">
        <v>86</v>
      </c>
      <c r="CY5" s="71" t="s">
        <v>87</v>
      </c>
      <c r="CZ5" s="71" t="s">
        <v>88</v>
      </c>
      <c r="DA5" s="71" t="s">
        <v>89</v>
      </c>
      <c r="DB5" s="71" t="s">
        <v>90</v>
      </c>
      <c r="DC5" s="71" t="s">
        <v>92</v>
      </c>
      <c r="DD5" s="71" t="s">
        <v>93</v>
      </c>
      <c r="DE5" s="71" t="s">
        <v>94</v>
      </c>
      <c r="DF5" s="71" t="s">
        <v>95</v>
      </c>
      <c r="DG5" s="71" t="s">
        <v>96</v>
      </c>
      <c r="DH5" s="71" t="s">
        <v>91</v>
      </c>
      <c r="DI5" s="71" t="s">
        <v>86</v>
      </c>
      <c r="DJ5" s="71" t="s">
        <v>87</v>
      </c>
      <c r="DK5" s="71" t="s">
        <v>88</v>
      </c>
      <c r="DL5" s="71" t="s">
        <v>89</v>
      </c>
      <c r="DM5" s="71" t="s">
        <v>90</v>
      </c>
      <c r="DN5" s="71" t="s">
        <v>92</v>
      </c>
      <c r="DO5" s="71" t="s">
        <v>93</v>
      </c>
      <c r="DP5" s="71" t="s">
        <v>94</v>
      </c>
      <c r="DQ5" s="71" t="s">
        <v>95</v>
      </c>
      <c r="DR5" s="71" t="s">
        <v>96</v>
      </c>
      <c r="DS5" s="71" t="s">
        <v>91</v>
      </c>
      <c r="DT5" s="71" t="s">
        <v>86</v>
      </c>
      <c r="DU5" s="71" t="s">
        <v>87</v>
      </c>
      <c r="DV5" s="71" t="s">
        <v>88</v>
      </c>
      <c r="DW5" s="71" t="s">
        <v>89</v>
      </c>
      <c r="DX5" s="71" t="s">
        <v>90</v>
      </c>
      <c r="DY5" s="71" t="s">
        <v>92</v>
      </c>
      <c r="DZ5" s="71" t="s">
        <v>93</v>
      </c>
      <c r="EA5" s="71" t="s">
        <v>94</v>
      </c>
      <c r="EB5" s="71" t="s">
        <v>95</v>
      </c>
      <c r="EC5" s="71" t="s">
        <v>96</v>
      </c>
      <c r="ED5" s="71" t="s">
        <v>91</v>
      </c>
      <c r="EE5" s="71" t="s">
        <v>86</v>
      </c>
      <c r="EF5" s="71" t="s">
        <v>87</v>
      </c>
      <c r="EG5" s="71" t="s">
        <v>88</v>
      </c>
      <c r="EH5" s="71" t="s">
        <v>89</v>
      </c>
      <c r="EI5" s="71" t="s">
        <v>90</v>
      </c>
      <c r="EJ5" s="71" t="s">
        <v>92</v>
      </c>
      <c r="EK5" s="71" t="s">
        <v>93</v>
      </c>
      <c r="EL5" s="71" t="s">
        <v>94</v>
      </c>
      <c r="EM5" s="71" t="s">
        <v>95</v>
      </c>
      <c r="EN5" s="71" t="s">
        <v>96</v>
      </c>
      <c r="EO5" s="71" t="s">
        <v>91</v>
      </c>
    </row>
    <row r="6" spans="1:148" s="59" customFormat="1">
      <c r="A6" s="60" t="s">
        <v>97</v>
      </c>
      <c r="B6" s="65">
        <f t="shared" ref="B6:X6" si="1">B7</f>
        <v>2020</v>
      </c>
      <c r="C6" s="65">
        <f t="shared" si="1"/>
        <v>402028</v>
      </c>
      <c r="D6" s="65">
        <f t="shared" si="1"/>
        <v>46</v>
      </c>
      <c r="E6" s="65">
        <f t="shared" si="1"/>
        <v>17</v>
      </c>
      <c r="F6" s="65">
        <f t="shared" si="1"/>
        <v>1</v>
      </c>
      <c r="G6" s="65">
        <f t="shared" si="1"/>
        <v>0</v>
      </c>
      <c r="H6" s="65" t="str">
        <f t="shared" si="1"/>
        <v>福岡県　大牟田市</v>
      </c>
      <c r="I6" s="65" t="str">
        <f t="shared" si="1"/>
        <v>法適用</v>
      </c>
      <c r="J6" s="65" t="str">
        <f t="shared" si="1"/>
        <v>下水道事業</v>
      </c>
      <c r="K6" s="65" t="str">
        <f t="shared" si="1"/>
        <v>公共下水道</v>
      </c>
      <c r="L6" s="65" t="str">
        <f t="shared" si="1"/>
        <v>Bd1</v>
      </c>
      <c r="M6" s="65" t="str">
        <f t="shared" si="1"/>
        <v>自治体職員</v>
      </c>
      <c r="N6" s="74" t="str">
        <f t="shared" si="1"/>
        <v>-</v>
      </c>
      <c r="O6" s="74">
        <f t="shared" si="1"/>
        <v>56.05</v>
      </c>
      <c r="P6" s="74">
        <f t="shared" si="1"/>
        <v>69.400000000000006</v>
      </c>
      <c r="Q6" s="74">
        <f t="shared" si="1"/>
        <v>86.01</v>
      </c>
      <c r="R6" s="74">
        <f t="shared" si="1"/>
        <v>4114</v>
      </c>
      <c r="S6" s="74">
        <f t="shared" si="1"/>
        <v>111967</v>
      </c>
      <c r="T6" s="74">
        <f t="shared" si="1"/>
        <v>81.45</v>
      </c>
      <c r="U6" s="74">
        <f t="shared" si="1"/>
        <v>1374.67</v>
      </c>
      <c r="V6" s="74">
        <f t="shared" si="1"/>
        <v>77286</v>
      </c>
      <c r="W6" s="74">
        <f t="shared" si="1"/>
        <v>18</v>
      </c>
      <c r="X6" s="74">
        <f t="shared" si="1"/>
        <v>4293.67</v>
      </c>
      <c r="Y6" s="82">
        <f t="shared" ref="Y6:AH6" si="2">IF(Y7="",NA(),Y7)</f>
        <v>113.41</v>
      </c>
      <c r="Z6" s="82">
        <f t="shared" si="2"/>
        <v>114.14</v>
      </c>
      <c r="AA6" s="82">
        <f t="shared" si="2"/>
        <v>114.55</v>
      </c>
      <c r="AB6" s="82">
        <f t="shared" si="2"/>
        <v>115.33</v>
      </c>
      <c r="AC6" s="82">
        <f t="shared" si="2"/>
        <v>117.19</v>
      </c>
      <c r="AD6" s="82">
        <f t="shared" si="2"/>
        <v>109.27</v>
      </c>
      <c r="AE6" s="82">
        <f t="shared" si="2"/>
        <v>108.03</v>
      </c>
      <c r="AF6" s="82">
        <f t="shared" si="2"/>
        <v>106.9</v>
      </c>
      <c r="AG6" s="82">
        <f t="shared" si="2"/>
        <v>106.99</v>
      </c>
      <c r="AH6" s="82">
        <f t="shared" si="2"/>
        <v>107.85</v>
      </c>
      <c r="AI6" s="74" t="str">
        <f>IF(AI7="","",IF(AI7="-","【-】","【"&amp;SUBSTITUTE(TEXT(AI7,"#,##0.00"),"-","△")&amp;"】"))</f>
        <v>【106.67】</v>
      </c>
      <c r="AJ6" s="74">
        <f t="shared" ref="AJ6:AS6" si="3">IF(AJ7="",NA(),AJ7)</f>
        <v>0</v>
      </c>
      <c r="AK6" s="74">
        <f t="shared" si="3"/>
        <v>0</v>
      </c>
      <c r="AL6" s="74">
        <f t="shared" si="3"/>
        <v>0</v>
      </c>
      <c r="AM6" s="74">
        <f t="shared" si="3"/>
        <v>0</v>
      </c>
      <c r="AN6" s="74">
        <f t="shared" si="3"/>
        <v>0</v>
      </c>
      <c r="AO6" s="82">
        <f t="shared" si="3"/>
        <v>15.65</v>
      </c>
      <c r="AP6" s="82">
        <f t="shared" si="3"/>
        <v>13.55</v>
      </c>
      <c r="AQ6" s="82">
        <f t="shared" si="3"/>
        <v>9.06</v>
      </c>
      <c r="AR6" s="82">
        <f t="shared" si="3"/>
        <v>7.42</v>
      </c>
      <c r="AS6" s="82">
        <f t="shared" si="3"/>
        <v>4.72</v>
      </c>
      <c r="AT6" s="74" t="str">
        <f>IF(AT7="","",IF(AT7="-","【-】","【"&amp;SUBSTITUTE(TEXT(AT7,"#,##0.00"),"-","△")&amp;"】"))</f>
        <v>【3.64】</v>
      </c>
      <c r="AU6" s="82">
        <f t="shared" ref="AU6:BD6" si="4">IF(AU7="",NA(),AU7)</f>
        <v>63.5</v>
      </c>
      <c r="AV6" s="82">
        <f t="shared" si="4"/>
        <v>71.099999999999994</v>
      </c>
      <c r="AW6" s="82">
        <f t="shared" si="4"/>
        <v>74.34</v>
      </c>
      <c r="AX6" s="82">
        <f t="shared" si="4"/>
        <v>74.930000000000007</v>
      </c>
      <c r="AY6" s="82">
        <f t="shared" si="4"/>
        <v>85.54</v>
      </c>
      <c r="AZ6" s="82">
        <f t="shared" si="4"/>
        <v>77.94</v>
      </c>
      <c r="BA6" s="82">
        <f t="shared" si="4"/>
        <v>78.45</v>
      </c>
      <c r="BB6" s="82">
        <f t="shared" si="4"/>
        <v>76.31</v>
      </c>
      <c r="BC6" s="82">
        <f t="shared" si="4"/>
        <v>68.180000000000007</v>
      </c>
      <c r="BD6" s="82">
        <f t="shared" si="4"/>
        <v>67.930000000000007</v>
      </c>
      <c r="BE6" s="74" t="str">
        <f>IF(BE7="","",IF(BE7="-","【-】","【"&amp;SUBSTITUTE(TEXT(BE7,"#,##0.00"),"-","△")&amp;"】"))</f>
        <v>【67.52】</v>
      </c>
      <c r="BF6" s="82">
        <f t="shared" ref="BF6:BO6" si="5">IF(BF7="",NA(),BF7)</f>
        <v>614.69000000000005</v>
      </c>
      <c r="BG6" s="82">
        <f t="shared" si="5"/>
        <v>1110.8499999999999</v>
      </c>
      <c r="BH6" s="82">
        <f t="shared" si="5"/>
        <v>1039.3399999999999</v>
      </c>
      <c r="BI6" s="82">
        <f t="shared" si="5"/>
        <v>1042.3</v>
      </c>
      <c r="BJ6" s="82">
        <f t="shared" si="5"/>
        <v>1000.59</v>
      </c>
      <c r="BK6" s="82">
        <f t="shared" si="5"/>
        <v>774.99</v>
      </c>
      <c r="BL6" s="82">
        <f t="shared" si="5"/>
        <v>799.41</v>
      </c>
      <c r="BM6" s="82">
        <f t="shared" si="5"/>
        <v>820.36</v>
      </c>
      <c r="BN6" s="82">
        <f t="shared" si="5"/>
        <v>847.44</v>
      </c>
      <c r="BO6" s="82">
        <f t="shared" si="5"/>
        <v>857.88</v>
      </c>
      <c r="BP6" s="74" t="str">
        <f>IF(BP7="","",IF(BP7="-","【-】","【"&amp;SUBSTITUTE(TEXT(BP7,"#,##0.00"),"-","△")&amp;"】"))</f>
        <v>【705.21】</v>
      </c>
      <c r="BQ6" s="82">
        <f t="shared" ref="BQ6:BZ6" si="6">IF(BQ7="",NA(),BQ7)</f>
        <v>143.97999999999999</v>
      </c>
      <c r="BR6" s="82">
        <f t="shared" si="6"/>
        <v>100</v>
      </c>
      <c r="BS6" s="82">
        <f t="shared" si="6"/>
        <v>100</v>
      </c>
      <c r="BT6" s="82">
        <f t="shared" si="6"/>
        <v>100</v>
      </c>
      <c r="BU6" s="82">
        <f t="shared" si="6"/>
        <v>100</v>
      </c>
      <c r="BV6" s="82">
        <f t="shared" si="6"/>
        <v>96.57</v>
      </c>
      <c r="BW6" s="82">
        <f t="shared" si="6"/>
        <v>96.54</v>
      </c>
      <c r="BX6" s="82">
        <f t="shared" si="6"/>
        <v>95.4</v>
      </c>
      <c r="BY6" s="82">
        <f t="shared" si="6"/>
        <v>94.69</v>
      </c>
      <c r="BZ6" s="82">
        <f t="shared" si="6"/>
        <v>94.97</v>
      </c>
      <c r="CA6" s="74" t="str">
        <f>IF(CA7="","",IF(CA7="-","【-】","【"&amp;SUBSTITUTE(TEXT(CA7,"#,##0.00"),"-","△")&amp;"】"))</f>
        <v>【98.96】</v>
      </c>
      <c r="CB6" s="82">
        <f t="shared" ref="CB6:CK6" si="7">IF(CB7="",NA(),CB7)</f>
        <v>158.52000000000001</v>
      </c>
      <c r="CC6" s="82">
        <f t="shared" si="7"/>
        <v>227.29</v>
      </c>
      <c r="CD6" s="82">
        <f t="shared" si="7"/>
        <v>226.53</v>
      </c>
      <c r="CE6" s="82">
        <f t="shared" si="7"/>
        <v>225.8</v>
      </c>
      <c r="CF6" s="82">
        <f t="shared" si="7"/>
        <v>221.8</v>
      </c>
      <c r="CG6" s="82">
        <f t="shared" si="7"/>
        <v>161.54</v>
      </c>
      <c r="CH6" s="82">
        <f t="shared" si="7"/>
        <v>162.81</v>
      </c>
      <c r="CI6" s="82">
        <f t="shared" si="7"/>
        <v>163.19999999999999</v>
      </c>
      <c r="CJ6" s="82">
        <f t="shared" si="7"/>
        <v>159.78</v>
      </c>
      <c r="CK6" s="82">
        <f t="shared" si="7"/>
        <v>159.49</v>
      </c>
      <c r="CL6" s="74" t="str">
        <f>IF(CL7="","",IF(CL7="-","【-】","【"&amp;SUBSTITUTE(TEXT(CL7,"#,##0.00"),"-","△")&amp;"】"))</f>
        <v>【134.52】</v>
      </c>
      <c r="CM6" s="82">
        <f t="shared" ref="CM6:CV6" si="8">IF(CM7="",NA(),CM7)</f>
        <v>67.56</v>
      </c>
      <c r="CN6" s="82">
        <f t="shared" si="8"/>
        <v>64.03</v>
      </c>
      <c r="CO6" s="82">
        <f t="shared" si="8"/>
        <v>84.69</v>
      </c>
      <c r="CP6" s="82">
        <f t="shared" si="8"/>
        <v>66.77</v>
      </c>
      <c r="CQ6" s="82">
        <f t="shared" si="8"/>
        <v>70.83</v>
      </c>
      <c r="CR6" s="82">
        <f t="shared" si="8"/>
        <v>64.67</v>
      </c>
      <c r="CS6" s="82">
        <f t="shared" si="8"/>
        <v>64.959999999999994</v>
      </c>
      <c r="CT6" s="82">
        <f t="shared" si="8"/>
        <v>65.040000000000006</v>
      </c>
      <c r="CU6" s="82">
        <f t="shared" si="8"/>
        <v>68.31</v>
      </c>
      <c r="CV6" s="82">
        <f t="shared" si="8"/>
        <v>65.28</v>
      </c>
      <c r="CW6" s="74" t="str">
        <f>IF(CW7="","",IF(CW7="-","【-】","【"&amp;SUBSTITUTE(TEXT(CW7,"#,##0.00"),"-","△")&amp;"】"))</f>
        <v>【59.57】</v>
      </c>
      <c r="CX6" s="82">
        <f t="shared" ref="CX6:DG6" si="9">IF(CX7="",NA(),CX7)</f>
        <v>71.25</v>
      </c>
      <c r="CY6" s="82">
        <f t="shared" si="9"/>
        <v>70.97</v>
      </c>
      <c r="CZ6" s="82">
        <f t="shared" si="9"/>
        <v>71.38</v>
      </c>
      <c r="DA6" s="82">
        <f t="shared" si="9"/>
        <v>71.31</v>
      </c>
      <c r="DB6" s="82">
        <f t="shared" si="9"/>
        <v>71.52</v>
      </c>
      <c r="DC6" s="82">
        <f t="shared" si="9"/>
        <v>91.76</v>
      </c>
      <c r="DD6" s="82">
        <f t="shared" si="9"/>
        <v>92.3</v>
      </c>
      <c r="DE6" s="82">
        <f t="shared" si="9"/>
        <v>92.55</v>
      </c>
      <c r="DF6" s="82">
        <f t="shared" si="9"/>
        <v>92.62</v>
      </c>
      <c r="DG6" s="82">
        <f t="shared" si="9"/>
        <v>92.72</v>
      </c>
      <c r="DH6" s="74" t="str">
        <f>IF(DH7="","",IF(DH7="-","【-】","【"&amp;SUBSTITUTE(TEXT(DH7,"#,##0.00"),"-","△")&amp;"】"))</f>
        <v>【95.57】</v>
      </c>
      <c r="DI6" s="82">
        <f t="shared" ref="DI6:DR6" si="10">IF(DI7="",NA(),DI7)</f>
        <v>32.83</v>
      </c>
      <c r="DJ6" s="82">
        <f t="shared" si="10"/>
        <v>34.229999999999997</v>
      </c>
      <c r="DK6" s="82">
        <f t="shared" si="10"/>
        <v>35.57</v>
      </c>
      <c r="DL6" s="82">
        <f t="shared" si="10"/>
        <v>36.99</v>
      </c>
      <c r="DM6" s="82">
        <f t="shared" si="10"/>
        <v>62.4</v>
      </c>
      <c r="DN6" s="82">
        <f t="shared" si="10"/>
        <v>26.63</v>
      </c>
      <c r="DO6" s="82">
        <f t="shared" si="10"/>
        <v>25.61</v>
      </c>
      <c r="DP6" s="82">
        <f t="shared" si="10"/>
        <v>26.13</v>
      </c>
      <c r="DQ6" s="82">
        <f t="shared" si="10"/>
        <v>26.36</v>
      </c>
      <c r="DR6" s="82">
        <f t="shared" si="10"/>
        <v>23.79</v>
      </c>
      <c r="DS6" s="74" t="str">
        <f>IF(DS7="","",IF(DS7="-","【-】","【"&amp;SUBSTITUTE(TEXT(DS7,"#,##0.00"),"-","△")&amp;"】"))</f>
        <v>【36.52】</v>
      </c>
      <c r="DT6" s="82">
        <f t="shared" ref="DT6:EC6" si="11">IF(DT7="",NA(),DT7)</f>
        <v>3.41</v>
      </c>
      <c r="DU6" s="82">
        <f t="shared" si="11"/>
        <v>3.33</v>
      </c>
      <c r="DV6" s="82">
        <f t="shared" si="11"/>
        <v>3.74</v>
      </c>
      <c r="DW6" s="82">
        <f t="shared" si="11"/>
        <v>4.2300000000000004</v>
      </c>
      <c r="DX6" s="82">
        <f t="shared" si="11"/>
        <v>4.08</v>
      </c>
      <c r="DY6" s="82">
        <f t="shared" si="11"/>
        <v>0.95</v>
      </c>
      <c r="DZ6" s="82">
        <f t="shared" si="11"/>
        <v>1.07</v>
      </c>
      <c r="EA6" s="82">
        <f t="shared" si="11"/>
        <v>1.03</v>
      </c>
      <c r="EB6" s="82">
        <f t="shared" si="11"/>
        <v>1.43</v>
      </c>
      <c r="EC6" s="82">
        <f t="shared" si="11"/>
        <v>1.22</v>
      </c>
      <c r="ED6" s="74" t="str">
        <f>IF(ED7="","",IF(ED7="-","【-】","【"&amp;SUBSTITUTE(TEXT(ED7,"#,##0.00"),"-","△")&amp;"】"))</f>
        <v>【5.72】</v>
      </c>
      <c r="EE6" s="82">
        <f t="shared" ref="EE6:EN6" si="12">IF(EE7="",NA(),EE7)</f>
        <v>0.37</v>
      </c>
      <c r="EF6" s="82">
        <f t="shared" si="12"/>
        <v>0.28999999999999998</v>
      </c>
      <c r="EG6" s="82">
        <f t="shared" si="12"/>
        <v>0.18</v>
      </c>
      <c r="EH6" s="82">
        <f t="shared" si="12"/>
        <v>0.15</v>
      </c>
      <c r="EI6" s="82">
        <f t="shared" si="12"/>
        <v>0.31</v>
      </c>
      <c r="EJ6" s="82">
        <f t="shared" si="12"/>
        <v>0.17</v>
      </c>
      <c r="EK6" s="82">
        <f t="shared" si="12"/>
        <v>0.13</v>
      </c>
      <c r="EL6" s="82">
        <f t="shared" si="12"/>
        <v>0.1</v>
      </c>
      <c r="EM6" s="82">
        <f t="shared" si="12"/>
        <v>9.e-002</v>
      </c>
      <c r="EN6" s="82">
        <f t="shared" si="12"/>
        <v>9.e-002</v>
      </c>
      <c r="EO6" s="74" t="str">
        <f>IF(EO7="","",IF(EO7="-","【-】","【"&amp;SUBSTITUTE(TEXT(EO7,"#,##0.00"),"-","△")&amp;"】"))</f>
        <v>【0.30】</v>
      </c>
    </row>
    <row r="7" spans="1:148" s="59" customFormat="1">
      <c r="A7" s="60"/>
      <c r="B7" s="66">
        <v>2020</v>
      </c>
      <c r="C7" s="66">
        <v>402028</v>
      </c>
      <c r="D7" s="66">
        <v>46</v>
      </c>
      <c r="E7" s="66">
        <v>17</v>
      </c>
      <c r="F7" s="66">
        <v>1</v>
      </c>
      <c r="G7" s="66">
        <v>0</v>
      </c>
      <c r="H7" s="66" t="s">
        <v>54</v>
      </c>
      <c r="I7" s="66" t="s">
        <v>98</v>
      </c>
      <c r="J7" s="66" t="s">
        <v>99</v>
      </c>
      <c r="K7" s="66" t="s">
        <v>100</v>
      </c>
      <c r="L7" s="66" t="s">
        <v>101</v>
      </c>
      <c r="M7" s="66" t="s">
        <v>102</v>
      </c>
      <c r="N7" s="75" t="s">
        <v>103</v>
      </c>
      <c r="O7" s="75">
        <v>56.05</v>
      </c>
      <c r="P7" s="75">
        <v>69.400000000000006</v>
      </c>
      <c r="Q7" s="75">
        <v>86.01</v>
      </c>
      <c r="R7" s="75">
        <v>4114</v>
      </c>
      <c r="S7" s="75">
        <v>111967</v>
      </c>
      <c r="T7" s="75">
        <v>81.45</v>
      </c>
      <c r="U7" s="75">
        <v>1374.67</v>
      </c>
      <c r="V7" s="75">
        <v>77286</v>
      </c>
      <c r="W7" s="75">
        <v>18</v>
      </c>
      <c r="X7" s="75">
        <v>4293.67</v>
      </c>
      <c r="Y7" s="75">
        <v>113.41</v>
      </c>
      <c r="Z7" s="75">
        <v>114.14</v>
      </c>
      <c r="AA7" s="75">
        <v>114.55</v>
      </c>
      <c r="AB7" s="75">
        <v>115.33</v>
      </c>
      <c r="AC7" s="75">
        <v>117.19</v>
      </c>
      <c r="AD7" s="75">
        <v>109.27</v>
      </c>
      <c r="AE7" s="75">
        <v>108.03</v>
      </c>
      <c r="AF7" s="75">
        <v>106.9</v>
      </c>
      <c r="AG7" s="75">
        <v>106.99</v>
      </c>
      <c r="AH7" s="75">
        <v>107.85</v>
      </c>
      <c r="AI7" s="75">
        <v>106.67</v>
      </c>
      <c r="AJ7" s="75">
        <v>0</v>
      </c>
      <c r="AK7" s="75">
        <v>0</v>
      </c>
      <c r="AL7" s="75">
        <v>0</v>
      </c>
      <c r="AM7" s="75">
        <v>0</v>
      </c>
      <c r="AN7" s="75">
        <v>0</v>
      </c>
      <c r="AO7" s="75">
        <v>15.65</v>
      </c>
      <c r="AP7" s="75">
        <v>13.55</v>
      </c>
      <c r="AQ7" s="75">
        <v>9.06</v>
      </c>
      <c r="AR7" s="75">
        <v>7.42</v>
      </c>
      <c r="AS7" s="75">
        <v>4.72</v>
      </c>
      <c r="AT7" s="75">
        <v>3.64</v>
      </c>
      <c r="AU7" s="75">
        <v>63.5</v>
      </c>
      <c r="AV7" s="75">
        <v>71.099999999999994</v>
      </c>
      <c r="AW7" s="75">
        <v>74.34</v>
      </c>
      <c r="AX7" s="75">
        <v>74.930000000000007</v>
      </c>
      <c r="AY7" s="75">
        <v>85.54</v>
      </c>
      <c r="AZ7" s="75">
        <v>77.94</v>
      </c>
      <c r="BA7" s="75">
        <v>78.45</v>
      </c>
      <c r="BB7" s="75">
        <v>76.31</v>
      </c>
      <c r="BC7" s="75">
        <v>68.180000000000007</v>
      </c>
      <c r="BD7" s="75">
        <v>67.930000000000007</v>
      </c>
      <c r="BE7" s="75">
        <v>67.52</v>
      </c>
      <c r="BF7" s="75">
        <v>614.69000000000005</v>
      </c>
      <c r="BG7" s="75">
        <v>1110.8499999999999</v>
      </c>
      <c r="BH7" s="75">
        <v>1039.3399999999999</v>
      </c>
      <c r="BI7" s="75">
        <v>1042.3</v>
      </c>
      <c r="BJ7" s="75">
        <v>1000.59</v>
      </c>
      <c r="BK7" s="75">
        <v>774.99</v>
      </c>
      <c r="BL7" s="75">
        <v>799.41</v>
      </c>
      <c r="BM7" s="75">
        <v>820.36</v>
      </c>
      <c r="BN7" s="75">
        <v>847.44</v>
      </c>
      <c r="BO7" s="75">
        <v>857.88</v>
      </c>
      <c r="BP7" s="75">
        <v>705.21</v>
      </c>
      <c r="BQ7" s="75">
        <v>143.97999999999999</v>
      </c>
      <c r="BR7" s="75">
        <v>100</v>
      </c>
      <c r="BS7" s="75">
        <v>100</v>
      </c>
      <c r="BT7" s="75">
        <v>100</v>
      </c>
      <c r="BU7" s="75">
        <v>100</v>
      </c>
      <c r="BV7" s="75">
        <v>96.57</v>
      </c>
      <c r="BW7" s="75">
        <v>96.54</v>
      </c>
      <c r="BX7" s="75">
        <v>95.4</v>
      </c>
      <c r="BY7" s="75">
        <v>94.69</v>
      </c>
      <c r="BZ7" s="75">
        <v>94.97</v>
      </c>
      <c r="CA7" s="75">
        <v>98.96</v>
      </c>
      <c r="CB7" s="75">
        <v>158.52000000000001</v>
      </c>
      <c r="CC7" s="75">
        <v>227.29</v>
      </c>
      <c r="CD7" s="75">
        <v>226.53</v>
      </c>
      <c r="CE7" s="75">
        <v>225.8</v>
      </c>
      <c r="CF7" s="75">
        <v>221.8</v>
      </c>
      <c r="CG7" s="75">
        <v>161.54</v>
      </c>
      <c r="CH7" s="75">
        <v>162.81</v>
      </c>
      <c r="CI7" s="75">
        <v>163.19999999999999</v>
      </c>
      <c r="CJ7" s="75">
        <v>159.78</v>
      </c>
      <c r="CK7" s="75">
        <v>159.49</v>
      </c>
      <c r="CL7" s="75">
        <v>134.52000000000001</v>
      </c>
      <c r="CM7" s="75">
        <v>67.56</v>
      </c>
      <c r="CN7" s="75">
        <v>64.03</v>
      </c>
      <c r="CO7" s="75">
        <v>84.69</v>
      </c>
      <c r="CP7" s="75">
        <v>66.77</v>
      </c>
      <c r="CQ7" s="75">
        <v>70.83</v>
      </c>
      <c r="CR7" s="75">
        <v>64.67</v>
      </c>
      <c r="CS7" s="75">
        <v>64.959999999999994</v>
      </c>
      <c r="CT7" s="75">
        <v>65.040000000000006</v>
      </c>
      <c r="CU7" s="75">
        <v>68.31</v>
      </c>
      <c r="CV7" s="75">
        <v>65.28</v>
      </c>
      <c r="CW7" s="75">
        <v>59.57</v>
      </c>
      <c r="CX7" s="75">
        <v>71.25</v>
      </c>
      <c r="CY7" s="75">
        <v>70.97</v>
      </c>
      <c r="CZ7" s="75">
        <v>71.38</v>
      </c>
      <c r="DA7" s="75">
        <v>71.31</v>
      </c>
      <c r="DB7" s="75">
        <v>71.52</v>
      </c>
      <c r="DC7" s="75">
        <v>91.76</v>
      </c>
      <c r="DD7" s="75">
        <v>92.3</v>
      </c>
      <c r="DE7" s="75">
        <v>92.55</v>
      </c>
      <c r="DF7" s="75">
        <v>92.62</v>
      </c>
      <c r="DG7" s="75">
        <v>92.72</v>
      </c>
      <c r="DH7" s="75">
        <v>95.57</v>
      </c>
      <c r="DI7" s="75">
        <v>32.83</v>
      </c>
      <c r="DJ7" s="75">
        <v>34.229999999999997</v>
      </c>
      <c r="DK7" s="75">
        <v>35.57</v>
      </c>
      <c r="DL7" s="75">
        <v>36.99</v>
      </c>
      <c r="DM7" s="75">
        <v>62.4</v>
      </c>
      <c r="DN7" s="75">
        <v>26.63</v>
      </c>
      <c r="DO7" s="75">
        <v>25.61</v>
      </c>
      <c r="DP7" s="75">
        <v>26.13</v>
      </c>
      <c r="DQ7" s="75">
        <v>26.36</v>
      </c>
      <c r="DR7" s="75">
        <v>23.79</v>
      </c>
      <c r="DS7" s="75">
        <v>36.520000000000003</v>
      </c>
      <c r="DT7" s="75">
        <v>3.41</v>
      </c>
      <c r="DU7" s="75">
        <v>3.33</v>
      </c>
      <c r="DV7" s="75">
        <v>3.74</v>
      </c>
      <c r="DW7" s="75">
        <v>4.2300000000000004</v>
      </c>
      <c r="DX7" s="75">
        <v>4.08</v>
      </c>
      <c r="DY7" s="75">
        <v>0.95</v>
      </c>
      <c r="DZ7" s="75">
        <v>1.07</v>
      </c>
      <c r="EA7" s="75">
        <v>1.03</v>
      </c>
      <c r="EB7" s="75">
        <v>1.43</v>
      </c>
      <c r="EC7" s="75">
        <v>1.22</v>
      </c>
      <c r="ED7" s="75">
        <v>5.72</v>
      </c>
      <c r="EE7" s="75">
        <v>0.37</v>
      </c>
      <c r="EF7" s="75">
        <v>0.28999999999999998</v>
      </c>
      <c r="EG7" s="75">
        <v>0.18</v>
      </c>
      <c r="EH7" s="75">
        <v>0.15</v>
      </c>
      <c r="EI7" s="75">
        <v>0.31</v>
      </c>
      <c r="EJ7" s="75">
        <v>0.17</v>
      </c>
      <c r="EK7" s="75">
        <v>0.13</v>
      </c>
      <c r="EL7" s="75">
        <v>0.1</v>
      </c>
      <c r="EM7" s="75">
        <v>9.e-002</v>
      </c>
      <c r="EN7" s="75">
        <v>9.e-002</v>
      </c>
      <c r="EO7" s="75">
        <v>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32</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109</v>
      </c>
    </row>
    <row r="12" spans="1:148">
      <c r="B12">
        <v>1</v>
      </c>
      <c r="C12">
        <v>1</v>
      </c>
      <c r="D12">
        <v>1</v>
      </c>
      <c r="E12">
        <v>1</v>
      </c>
      <c r="F12">
        <v>2</v>
      </c>
      <c r="G12" t="s">
        <v>110</v>
      </c>
    </row>
    <row r="13" spans="1:148">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松尾　由美子</cp:lastModifiedBy>
  <dcterms:created xsi:type="dcterms:W3CDTF">2021-12-03T07:18:19Z</dcterms:created>
  <dcterms:modified xsi:type="dcterms:W3CDTF">2022-03-04T01:30:48Z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2022-03-04T01:30:48Z</vt:filetime>
  </property>
</Properties>
</file>