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codeName="ThisWorkbook"/>
  <bookViews>
    <workbookView xWindow="-120" yWindow="-120" windowWidth="19440" windowHeight="15000" tabRatio="927"/>
  </bookViews>
  <sheets>
    <sheet name="届出書" sheetId="5" r:id="rId1"/>
    <sheet name="総合事業加算別紙" sheetId="11" r:id="rId2"/>
    <sheet name="総合事業加算別紙２（出張所等）" sheetId="8" r:id="rId3"/>
    <sheet name="ﾁｪｯｸ表" sheetId="13" r:id="rId4"/>
    <sheet name="別紙１" sheetId="10" r:id="rId5"/>
    <sheet name="別紙２" sheetId="9" r:id="rId6"/>
    <sheet name="別紙２シフト記号表（勤務時間帯）" sheetId="18" r:id="rId7"/>
    <sheet name="別紙２記入方法" sheetId="19" r:id="rId8"/>
    <sheet name="別紙２プルダウン・リスト" sheetId="20" r:id="rId9"/>
    <sheet name="別紙２【記載例】通所型サービス" sheetId="21" r:id="rId10"/>
    <sheet name="別紙２【記載例】シフト記号表（勤務時間帯）" sheetId="22" r:id="rId11"/>
    <sheet name="別紙３" sheetId="2" r:id="rId12"/>
    <sheet name="別紙４" sheetId="12" r:id="rId13"/>
    <sheet name="別紙5" sheetId="4" r:id="rId14"/>
    <sheet name="参考様式5-1" sheetId="3" r:id="rId15"/>
    <sheet name="参考様式5-2" sheetId="6" r:id="rId16"/>
    <sheet name="参考様式5-3" sheetId="14" r:id="rId17"/>
    <sheet name="参考様式5-4" sheetId="15" r:id="rId18"/>
    <sheet name="参考様式5-5" sheetId="16" r:id="rId19"/>
    <sheet name="参考様式5-6" sheetId="17" r:id="rId20"/>
    <sheet name="別紙●24" sheetId="7" state="hidden" r:id="rId21"/>
  </sheets>
  <definedNames>
    <definedName name="【記載例】シフト記号">'別紙２【記載例】シフト記号表（勤務時間帯）'!$C$6:$C$35</definedName>
    <definedName name="【記載例】シフト記号" localSheetId="6">'別紙２シフト記号表（勤務時間帯）'!$C$6:$C$35</definedName>
    <definedName name="職種">'別紙２プルダウン・リスト'!$C$12:$L$12</definedName>
    <definedName name="シフト記号表">'別紙２シフト記号表（勤務時間帯）'!$C$6:$C$35</definedName>
    <definedName name="管理者">'別紙２プルダウン・リスト'!$C$13:$C$25</definedName>
    <definedName name="っっｋ">#N/A</definedName>
    <definedName name="サービス名">#N/A</definedName>
    <definedName name="ｋ">#N/A</definedName>
    <definedName name="機能訓練指導員">'別紙２プルダウン・リスト'!$G$13:$G$25</definedName>
    <definedName name="っっっっｌ">#N/A</definedName>
    <definedName name="サービス名称">#N/A</definedName>
    <definedName name="だだ">#N/A</definedName>
    <definedName name="確認">#N/A</definedName>
    <definedName name="介護職員">'別紙２プルダウン・リスト'!$F$13:$F$25</definedName>
    <definedName name="生活相談員">'別紙２プルダウン・リスト'!$D$13:$D$25</definedName>
    <definedName name="看護職員">'別紙２プルダウン・リスト'!$E$13:$E$25</definedName>
    <definedName name="_xlnm.Print_Area" localSheetId="11">別紙３!$A$1:$Y$15</definedName>
    <definedName name="_xlnm.Print_Area" localSheetId="13">別紙5!$A$1:$AD$47</definedName>
    <definedName name="_xlnm.Print_Area" localSheetId="0">届出書!$A$1:$AM$60</definedName>
    <definedName name="_xlnm.Print_Area" localSheetId="20">#N/A</definedName>
    <definedName name="_xlnm.Print_Area" localSheetId="2">'総合事業加算別紙２（出張所等）'!$A$1:$AF$32</definedName>
    <definedName name="Z_918D9391_3166_42FD_8CCC_73DDA136E9AD_.wvu.PrintArea" localSheetId="2" hidden="1">#N/A</definedName>
    <definedName name="_xlnm.Print_Area" localSheetId="5">別紙２!$A$1:$BF$71</definedName>
    <definedName name="_xlnm.Print_Titles" localSheetId="5">別紙２!$1:$21</definedName>
    <definedName name="_xlnm.Print_Area" localSheetId="4">別紙１!$A$1:$O$21</definedName>
    <definedName name="_xlnm.Print_Area" localSheetId="1">総合事業加算別紙!$A$1:$AF$53</definedName>
    <definedName name="Z_918D9391_3166_42FD_8CCC_73DDA136E9AD_.wvu.PrintArea" localSheetId="1" hidden="1">#N/A</definedName>
    <definedName name="_xlnm.Print_Area" localSheetId="12">別紙４!$A$1:$AD$39</definedName>
    <definedName name="_xlnm.Print_Area" localSheetId="3">ﾁｪｯｸ表!$A$1:$G$36</definedName>
    <definedName name="_xlnm.Print_Area" localSheetId="7">別紙２記入方法!$B$1:$P$85</definedName>
    <definedName name="_xlnm.Print_Area" localSheetId="9">'別紙２【記載例】通所型サービス'!$A$1:$BF$71</definedName>
  </definedNames>
  <calcPr calcId="191029" concurrentCalc="1"/>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<sst xmlns="http://schemas.openxmlformats.org/spreadsheetml/2006/main" xmlns:r="http://schemas.openxmlformats.org/officeDocument/2006/relationships" count="624" uniqueCount="624">
  <si>
    <t>〔介護予防通所介護相当サービス〕</t>
  </si>
  <si>
    <t>施設等の区分</t>
  </si>
  <si>
    <t>≪要 提出≫</t>
    <rPh sb="1" eb="2">
      <t>ヨウ</t>
    </rPh>
    <rPh sb="3" eb="5">
      <t>テイシュツ</t>
    </rPh>
    <phoneticPr fontId="35"/>
  </si>
  <si>
    <t>基準該当事業所番号</t>
    <rPh sb="0" eb="2">
      <t>キジュン</t>
    </rPh>
    <rPh sb="2" eb="4">
      <t>ガイトウ</t>
    </rPh>
    <rPh sb="4" eb="7">
      <t>ジギョウショ</t>
    </rPh>
    <rPh sb="7" eb="9">
      <t>バンゴウ</t>
    </rPh>
    <phoneticPr fontId="22"/>
  </si>
  <si>
    <t>１ 減算型</t>
  </si>
  <si>
    <t>AF</t>
  </si>
  <si>
    <t>　(13) 申請する事業所以外の事業所・施設との兼務がある場合は、兼務先の事業所・施設の名称及び兼務する職務の内容について記入してください。</t>
    <rPh sb="6" eb="8">
      <t>シンセイ</t>
    </rPh>
    <rPh sb="10" eb="13">
      <t>ジギョウショ</t>
    </rPh>
    <rPh sb="13" eb="15">
      <t>イガイ</t>
    </rPh>
    <rPh sb="16" eb="19">
      <t>ジギョウショ</t>
    </rPh>
    <rPh sb="20" eb="22">
      <t>シセツ</t>
    </rPh>
    <rPh sb="24" eb="26">
      <t>ケンム</t>
    </rPh>
    <rPh sb="29" eb="31">
      <t>バアイ</t>
    </rPh>
    <rPh sb="33" eb="35">
      <t>ケンム</t>
    </rPh>
    <rPh sb="35" eb="36">
      <t>サキ</t>
    </rPh>
    <rPh sb="37" eb="40">
      <t>ジギョウショ</t>
    </rPh>
    <rPh sb="41" eb="43">
      <t>シセツ</t>
    </rPh>
    <rPh sb="44" eb="46">
      <t>メイショウ</t>
    </rPh>
    <rPh sb="46" eb="47">
      <t>オヨ</t>
    </rPh>
    <rPh sb="48" eb="50">
      <t>ケンム</t>
    </rPh>
    <rPh sb="52" eb="54">
      <t>ショクム</t>
    </rPh>
    <rPh sb="55" eb="57">
      <t>ナイヨウ</t>
    </rPh>
    <rPh sb="61" eb="63">
      <t>キニュウ</t>
    </rPh>
    <phoneticPr fontId="35"/>
  </si>
  <si>
    <t>サービスを直接提供する職員の常勤換算数（届出月前３ヶ月の平均）</t>
  </si>
  <si>
    <t>事 業 所 番 号</t>
    <rPh sb="0" eb="1">
      <t>コト</t>
    </rPh>
    <rPh sb="2" eb="3">
      <t>ゴウ</t>
    </rPh>
    <rPh sb="4" eb="5">
      <t>ショ</t>
    </rPh>
    <rPh sb="6" eb="7">
      <t>バン</t>
    </rPh>
    <rPh sb="8" eb="9">
      <t>ゴウ</t>
    </rPh>
    <phoneticPr fontId="22"/>
  </si>
  <si>
    <t>所在地</t>
  </si>
  <si>
    <t>割 引</t>
  </si>
  <si>
    <t>LIFEへの登録</t>
    <rPh sb="6" eb="8">
      <t>トウロク</t>
    </rPh>
    <phoneticPr fontId="22"/>
  </si>
  <si>
    <t>日</t>
    <rPh sb="0" eb="1">
      <t>ニチ</t>
    </rPh>
    <phoneticPr fontId="35"/>
  </si>
  <si>
    <t>４ 加算Ⅱ</t>
  </si>
  <si>
    <t>②届出を行った場合は，職員の割合につき，毎月継続的に記録をとっておくこと。</t>
  </si>
  <si>
    <t>g</t>
  </si>
  <si>
    <t>訪問介護</t>
  </si>
  <si>
    <t>人員配置区分</t>
  </si>
  <si>
    <t>【自治体の皆様へ】</t>
    <rPh sb="1" eb="4">
      <t>ジチタイ</t>
    </rPh>
    <rPh sb="5" eb="7">
      <t>ミナサマ</t>
    </rPh>
    <phoneticPr fontId="35"/>
  </si>
  <si>
    <t>そ　 　　の　 　　他　　 　該　　 　当　　 　す 　　　る 　　　体 　　　制 　　　等</t>
  </si>
  <si>
    <t>サービス提供体制強化加算</t>
    <rPh sb="4" eb="6">
      <t>テイキョウ</t>
    </rPh>
    <rPh sb="6" eb="8">
      <t>タイセイ</t>
    </rPh>
    <rPh sb="8" eb="10">
      <t>キョウカ</t>
    </rPh>
    <rPh sb="10" eb="12">
      <t>カサン</t>
    </rPh>
    <phoneticPr fontId="22"/>
  </si>
  <si>
    <t>２　該当</t>
  </si>
  <si>
    <t>７月</t>
  </si>
  <si>
    <t>□</t>
  </si>
  <si>
    <t>　D列・・・「生活相談員」</t>
    <rPh sb="2" eb="3">
      <t>レツ</t>
    </rPh>
    <rPh sb="7" eb="9">
      <t>セイカツ</t>
    </rPh>
    <rPh sb="9" eb="12">
      <t>ソウダンイン</t>
    </rPh>
    <phoneticPr fontId="35"/>
  </si>
  <si>
    <t>１　なし</t>
  </si>
  <si>
    <t>　(12) 従業者ごとに、週平均の勤務時間数が自動計算されますので、誤りがないか確認してください。</t>
    <rPh sb="6" eb="9">
      <t>ジュウギョウシャ</t>
    </rPh>
    <rPh sb="13" eb="16">
      <t>シュウヘイキン</t>
    </rPh>
    <rPh sb="17" eb="19">
      <t>キンム</t>
    </rPh>
    <rPh sb="19" eb="22">
      <t>ジカンスウ</t>
    </rPh>
    <rPh sb="23" eb="25">
      <t>ジドウ</t>
    </rPh>
    <rPh sb="25" eb="27">
      <t>ケイサン</t>
    </rPh>
    <rPh sb="34" eb="35">
      <t>アヤマ</t>
    </rPh>
    <rPh sb="40" eb="42">
      <t>カクニン</t>
    </rPh>
    <phoneticPr fontId="35"/>
  </si>
  <si>
    <t>事業所・施設の状況</t>
  </si>
  <si>
    <t>２　あり</t>
  </si>
  <si>
    <t>５ 加算Ⅰ</t>
  </si>
  <si>
    <t>２ 基準型</t>
  </si>
  <si>
    <t>月</t>
    <rPh sb="0" eb="1">
      <t>ゲツ</t>
    </rPh>
    <phoneticPr fontId="22"/>
  </si>
  <si>
    <t>看護職員</t>
  </si>
  <si>
    <t>１ なし</t>
  </si>
  <si>
    <t>　受け入れた若年性認知症利用者（入所者・患者）ごとに個別の担当者を定めているか。</t>
  </si>
  <si>
    <t>t</t>
  </si>
  <si>
    <t>介護予防短期入所生活介護</t>
    <rPh sb="0" eb="2">
      <t>カイゴ</t>
    </rPh>
    <rPh sb="2" eb="4">
      <t>ヨボウ</t>
    </rPh>
    <phoneticPr fontId="22"/>
  </si>
  <si>
    <t>主たる事業所の所在地</t>
    <rPh sb="3" eb="6">
      <t>ジギョウショ</t>
    </rPh>
    <phoneticPr fontId="22"/>
  </si>
  <si>
    <t>１　割引率等</t>
  </si>
  <si>
    <t>若年性認知症利用者受入加算に関する状況（別紙３）</t>
  </si>
  <si>
    <t>２ あり</t>
  </si>
  <si>
    <t>１　非該当</t>
  </si>
  <si>
    <t>同一建物減算（同一敷地内建物等に居住する者への提供）</t>
    <rPh sb="0" eb="2">
      <t>ドウイツ</t>
    </rPh>
    <rPh sb="2" eb="4">
      <t>タテモノ</t>
    </rPh>
    <rPh sb="4" eb="6">
      <t>ゲンサン</t>
    </rPh>
    <rPh sb="7" eb="9">
      <t>ドウイツ</t>
    </rPh>
    <rPh sb="9" eb="12">
      <t>シキチナイ</t>
    </rPh>
    <rPh sb="12" eb="14">
      <t>タテモノ</t>
    </rPh>
    <rPh sb="14" eb="15">
      <t>トウ</t>
    </rPh>
    <rPh sb="16" eb="18">
      <t>キョジュウ</t>
    </rPh>
    <rPh sb="20" eb="21">
      <t>シャ</t>
    </rPh>
    <rPh sb="23" eb="25">
      <t>テイキョウ</t>
    </rPh>
    <phoneticPr fontId="22"/>
  </si>
  <si>
    <t>介護予防訪問介護</t>
    <rPh sb="0" eb="2">
      <t>カイゴ</t>
    </rPh>
    <rPh sb="2" eb="4">
      <t>ヨボウ</t>
    </rPh>
    <phoneticPr fontId="22"/>
  </si>
  <si>
    <t>事業所名</t>
  </si>
  <si>
    <t>中山間地域等における小規模事業所
加算（規模に関する状況）</t>
    <rPh sb="0" eb="1">
      <t>チュウ</t>
    </rPh>
    <rPh sb="1" eb="3">
      <t>サンカン</t>
    </rPh>
    <rPh sb="3" eb="5">
      <t>チイキ</t>
    </rPh>
    <rPh sb="5" eb="6">
      <t>トウ</t>
    </rPh>
    <rPh sb="10" eb="13">
      <t>ショウキボ</t>
    </rPh>
    <rPh sb="13" eb="16">
      <t>ジギョウショ</t>
    </rPh>
    <rPh sb="17" eb="19">
      <t>カサン</t>
    </rPh>
    <rPh sb="20" eb="22">
      <t>キボ</t>
    </rPh>
    <rPh sb="23" eb="24">
      <t>カン</t>
    </rPh>
    <rPh sb="26" eb="28">
      <t>ジョウキョウ</t>
    </rPh>
    <phoneticPr fontId="22"/>
  </si>
  <si>
    <t>居宅介護支援</t>
    <rPh sb="0" eb="2">
      <t>キョタク</t>
    </rPh>
    <rPh sb="2" eb="4">
      <t>カイゴ</t>
    </rPh>
    <rPh sb="4" eb="6">
      <t>シエン</t>
    </rPh>
    <phoneticPr fontId="22"/>
  </si>
  <si>
    <t>中山間地域等における小規模事業所
加算（地域に関する状況）</t>
    <rPh sb="0" eb="1">
      <t>チュウ</t>
    </rPh>
    <rPh sb="1" eb="3">
      <t>サンカン</t>
    </rPh>
    <rPh sb="3" eb="5">
      <t>チイキ</t>
    </rPh>
    <rPh sb="5" eb="6">
      <t>トウ</t>
    </rPh>
    <rPh sb="10" eb="13">
      <t>ショウキボ</t>
    </rPh>
    <rPh sb="13" eb="16">
      <t>ジギョウショ</t>
    </rPh>
    <rPh sb="17" eb="19">
      <t>カサン</t>
    </rPh>
    <rPh sb="20" eb="22">
      <t>チイキ</t>
    </rPh>
    <rPh sb="23" eb="24">
      <t>カン</t>
    </rPh>
    <rPh sb="26" eb="28">
      <t>ジョウキョウ</t>
    </rPh>
    <phoneticPr fontId="22"/>
  </si>
  <si>
    <t>　　6　「異動項目」欄には、(別紙1，1－2)「介護給付費算定に係る体制等状況一覧表」に掲げる項目を記載してください。</t>
  </si>
  <si>
    <t>同一建物減算（同一敷地内建物等に居住する者への提供割合90％以上）</t>
    <rPh sb="0" eb="2">
      <t>ドウイツ</t>
    </rPh>
    <rPh sb="2" eb="4">
      <t>タテモノ</t>
    </rPh>
    <rPh sb="4" eb="6">
      <t>ゲンサン</t>
    </rPh>
    <rPh sb="25" eb="27">
      <t>ワリアイ</t>
    </rPh>
    <rPh sb="30" eb="32">
      <t>イジョウ</t>
    </rPh>
    <phoneticPr fontId="22"/>
  </si>
  <si>
    <t>はい・いいえ</t>
  </si>
  <si>
    <t>常勤換算平均　Ｂ</t>
  </si>
  <si>
    <t>２ 看護職員</t>
    <rPh sb="2" eb="4">
      <t>カンゴ</t>
    </rPh>
    <rPh sb="4" eb="6">
      <t>ショクイン</t>
    </rPh>
    <phoneticPr fontId="22"/>
  </si>
  <si>
    <t>口腔連携強化加算</t>
    <rPh sb="0" eb="2">
      <t>コウクウ</t>
    </rPh>
    <rPh sb="2" eb="4">
      <t>レンケイ</t>
    </rPh>
    <rPh sb="4" eb="6">
      <t>キョウカ</t>
    </rPh>
    <rPh sb="6" eb="8">
      <t>カサン</t>
    </rPh>
    <phoneticPr fontId="22"/>
  </si>
  <si>
    <t>添付書類なし</t>
    <rPh sb="0" eb="2">
      <t>てんぷ</t>
    </rPh>
    <rPh sb="2" eb="4">
      <t>しょるい</t>
    </rPh>
    <phoneticPr fontId="22" type="Hiragana"/>
  </si>
  <si>
    <t>口腔機能向上加算</t>
    <rPh sb="6" eb="8">
      <t>カサン</t>
    </rPh>
    <phoneticPr fontId="22"/>
  </si>
  <si>
    <t>（標準様式１）</t>
    <rPh sb="1" eb="3">
      <t>ヒョウジュン</t>
    </rPh>
    <rPh sb="3" eb="5">
      <t>ヨウシキ</t>
    </rPh>
    <phoneticPr fontId="22"/>
  </si>
  <si>
    <t>　　　5　「異動等の区分」欄には、今回届出を行う事業所について該当する数字に「〇」を記入してください。</t>
  </si>
  <si>
    <t>１ 非該当</t>
  </si>
  <si>
    <t>生活機能向上連携加算に関する届出書</t>
  </si>
  <si>
    <t>1新規</t>
  </si>
  <si>
    <t>介護予防支援</t>
    <rPh sb="0" eb="2">
      <t>カイゴ</t>
    </rPh>
    <rPh sb="2" eb="4">
      <t>ヨボウ</t>
    </rPh>
    <rPh sb="4" eb="6">
      <t>シエン</t>
    </rPh>
    <phoneticPr fontId="22"/>
  </si>
  <si>
    <t>介護職員</t>
  </si>
  <si>
    <t>生活機能向上グループ活動加算</t>
    <rPh sb="0" eb="2">
      <t>セイカツ</t>
    </rPh>
    <rPh sb="2" eb="4">
      <t>キノウ</t>
    </rPh>
    <rPh sb="4" eb="6">
      <t>コウジョウ</t>
    </rPh>
    <rPh sb="10" eb="12">
      <t>カツドウ</t>
    </rPh>
    <rPh sb="12" eb="14">
      <t>カサン</t>
    </rPh>
    <phoneticPr fontId="22"/>
  </si>
  <si>
    <t>h</t>
  </si>
  <si>
    <t>サービスの種類</t>
  </si>
  <si>
    <t>事業所の状況</t>
  </si>
  <si>
    <t>①に占める③の割合が25％以上</t>
    <rPh sb="2" eb="3">
      <t>シ</t>
    </rPh>
    <rPh sb="7" eb="9">
      <t>ワリアイ</t>
    </rPh>
    <rPh sb="13" eb="15">
      <t>イジョウ</t>
    </rPh>
    <phoneticPr fontId="22"/>
  </si>
  <si>
    <t>通所型サービス（独自・定額）</t>
    <rPh sb="11" eb="13">
      <t>テイガク</t>
    </rPh>
    <phoneticPr fontId="22"/>
  </si>
  <si>
    <t>特別地域加算</t>
    <rPh sb="0" eb="2">
      <t>トクベツ</t>
    </rPh>
    <rPh sb="2" eb="4">
      <t>チイキ</t>
    </rPh>
    <rPh sb="4" eb="6">
      <t>カサン</t>
    </rPh>
    <phoneticPr fontId="59"/>
  </si>
  <si>
    <t>FAX番号</t>
  </si>
  <si>
    <t>３ 加算Ⅰ</t>
  </si>
  <si>
    <t>生活機能向上連携加算</t>
    <rPh sb="0" eb="2">
      <t>セイカツ</t>
    </rPh>
    <rPh sb="2" eb="4">
      <t>キノウ</t>
    </rPh>
    <rPh sb="4" eb="6">
      <t>コウジョウ</t>
    </rPh>
    <rPh sb="6" eb="8">
      <t>レンケイ</t>
    </rPh>
    <rPh sb="8" eb="10">
      <t>カサン</t>
    </rPh>
    <phoneticPr fontId="22"/>
  </si>
  <si>
    <t>事業所番号</t>
  </si>
  <si>
    <t>介護職員のうち介護福祉士の氏名、常勤換算数（届出月前３ヶ月の平均）</t>
  </si>
  <si>
    <t>A7</t>
  </si>
  <si>
    <t>２ 加算Ⅱ</t>
  </si>
  <si>
    <t>栄養アセスメント・栄養改善体制に関する届出書</t>
  </si>
  <si>
    <t>　</t>
  </si>
  <si>
    <t>　生活相談員、介護職員、看護職員、機能訓練指導員</t>
  </si>
  <si>
    <t>職員の欠員による減算の状況</t>
  </si>
  <si>
    <t>　　6　「異動項目」欄には、(別紙1-4)「介護予防・日常生活支援総合事業費算定に係る体制等状況一覧表」に掲げる項目</t>
  </si>
  <si>
    <t>サービス種別（</t>
    <rPh sb="4" eb="6">
      <t>シュベツ</t>
    </rPh>
    <phoneticPr fontId="35"/>
  </si>
  <si>
    <t>３ 介護職員</t>
    <rPh sb="2" eb="4">
      <t>カイゴ</t>
    </rPh>
    <rPh sb="4" eb="6">
      <t>ショクイン</t>
    </rPh>
    <phoneticPr fontId="22"/>
  </si>
  <si>
    <t>（別紙１）</t>
  </si>
  <si>
    <t>A6</t>
  </si>
  <si>
    <t>３　サービス提供体制強化加算（Ⅲ）</t>
  </si>
  <si>
    <t>高齢者虐待防止措置実施の有無</t>
  </si>
  <si>
    <t>業務継続計画策定の有無</t>
  </si>
  <si>
    <t>生活機能向上グループ活動に係る計画書等様式</t>
  </si>
  <si>
    <t>９  加算Ⅲ</t>
  </si>
  <si>
    <t>通所介護</t>
  </si>
  <si>
    <t>　　3　「法人所轄庁」欄は、申請者が認可法人である場合に、その主務官庁の名称を記載してください。</t>
  </si>
  <si>
    <t>栄養アセスメント・栄養改善体制</t>
  </si>
  <si>
    <t xml:space="preserve"> ８  加算Ⅱイ</t>
  </si>
  <si>
    <t>若年性認知症利用者受入加算</t>
    <rPh sb="0" eb="3">
      <t>ジャクネンセイ</t>
    </rPh>
    <rPh sb="3" eb="6">
      <t>ニンチショウ</t>
    </rPh>
    <rPh sb="6" eb="9">
      <t>リヨウシャ</t>
    </rPh>
    <rPh sb="9" eb="11">
      <t>ウケイレ</t>
    </rPh>
    <rPh sb="11" eb="13">
      <t>カサン</t>
    </rPh>
    <phoneticPr fontId="22"/>
  </si>
  <si>
    <t>備考　１　この表は、事業所所在地以外の場所で一部事業を実施する出張所等がある場合について記載することとし、複数出張所等を有する場合は出張所ごとに提出してください。</t>
  </si>
  <si>
    <t>○口腔機能向上体制の届出内容</t>
  </si>
  <si>
    <t>介護職員等処遇改善加算
（利用定員19人以上）</t>
    <rPh sb="13" eb="15">
      <t>リヨウ</t>
    </rPh>
    <rPh sb="15" eb="17">
      <t>テイイン</t>
    </rPh>
    <rPh sb="19" eb="20">
      <t>ニン</t>
    </rPh>
    <rPh sb="20" eb="22">
      <t>イジョウ</t>
    </rPh>
    <phoneticPr fontId="22"/>
  </si>
  <si>
    <t>サービスを直接提供する職員のうち勤続年数７年以上の者の氏名、常勤換算数（３月を除く前年度の平均）</t>
  </si>
  <si>
    <t>科学的介護推進体制加算</t>
    <rPh sb="0" eb="3">
      <t>カガクテキ</t>
    </rPh>
    <rPh sb="3" eb="5">
      <t>カイゴ</t>
    </rPh>
    <rPh sb="5" eb="7">
      <t>スイシン</t>
    </rPh>
    <rPh sb="7" eb="9">
      <t>タイセイ</t>
    </rPh>
    <rPh sb="9" eb="11">
      <t>カサン</t>
    </rPh>
    <phoneticPr fontId="22"/>
  </si>
  <si>
    <t>社会福祉主事任用資格</t>
  </si>
  <si>
    <t>６ 加算Ⅲ</t>
  </si>
  <si>
    <t>介護福祉士の割合</t>
  </si>
  <si>
    <t>短期入所生活介護</t>
  </si>
  <si>
    <t>福祉用具貸与</t>
  </si>
  <si>
    <r>
      <t>1</t>
    </r>
    <r>
      <rPr>
        <sz val="11"/>
        <color auto="1"/>
        <rFont val="ＭＳ 明朝"/>
      </rPr>
      <t>0月の常勤換算数　⑦</t>
    </r>
  </si>
  <si>
    <t>提供サービス</t>
  </si>
  <si>
    <t>備考　１ 「割引｣を｢あり｣と記載する場合は「介護予防・日常生活支援総合事業者による事業費の割引に係る割引率の設定について」（別紙1）を添付してください。</t>
  </si>
  <si>
    <t>訪問型サービス（独自・定率）</t>
    <rPh sb="11" eb="13">
      <t>テイリツ</t>
    </rPh>
    <phoneticPr fontId="22"/>
  </si>
  <si>
    <t>変　更　前</t>
  </si>
  <si>
    <t>介護予防訪問入浴介護</t>
    <rPh sb="0" eb="2">
      <t>カイゴ</t>
    </rPh>
    <rPh sb="2" eb="4">
      <t>ヨボウ</t>
    </rPh>
    <phoneticPr fontId="22"/>
  </si>
  <si>
    <t>資格</t>
    <rPh sb="0" eb="2">
      <t>シカク</t>
    </rPh>
    <phoneticPr fontId="35"/>
  </si>
  <si>
    <t>通所型サービス（独自）</t>
    <rPh sb="0" eb="2">
      <t>ツウショ</t>
    </rPh>
    <rPh sb="2" eb="3">
      <t>ガタ</t>
    </rPh>
    <rPh sb="8" eb="10">
      <t>ドクジ</t>
    </rPh>
    <phoneticPr fontId="22"/>
  </si>
  <si>
    <t xml:space="preserve">介 護 予 防・日 常 生 活 支 援 総 合 事 業 費 算 定 に 係 る 体 制 等 状 況 一 覧 表 </t>
    <rPh sb="4" eb="5">
      <t>ヨ</t>
    </rPh>
    <rPh sb="6" eb="7">
      <t>ボウ</t>
    </rPh>
    <rPh sb="8" eb="9">
      <t>ヒ</t>
    </rPh>
    <rPh sb="10" eb="11">
      <t>ツネ</t>
    </rPh>
    <rPh sb="12" eb="13">
      <t>セイ</t>
    </rPh>
    <rPh sb="14" eb="15">
      <t>カツ</t>
    </rPh>
    <rPh sb="16" eb="17">
      <t>シ</t>
    </rPh>
    <rPh sb="18" eb="19">
      <t>エン</t>
    </rPh>
    <rPh sb="20" eb="21">
      <t>ソウ</t>
    </rPh>
    <rPh sb="22" eb="23">
      <t>ア</t>
    </rPh>
    <rPh sb="24" eb="25">
      <t>コト</t>
    </rPh>
    <rPh sb="26" eb="27">
      <t>ギョウ</t>
    </rPh>
    <phoneticPr fontId="22"/>
  </si>
  <si>
    <t>２ 該当</t>
  </si>
  <si>
    <t>①に占める②の割合が70％以上</t>
    <rPh sb="2" eb="3">
      <t>シ</t>
    </rPh>
    <rPh sb="7" eb="9">
      <t>ワリアイ</t>
    </rPh>
    <rPh sb="13" eb="15">
      <t>イジョウ</t>
    </rPh>
    <phoneticPr fontId="22"/>
  </si>
  <si>
    <t>A2</t>
  </si>
  <si>
    <t>C</t>
  </si>
  <si>
    <t>A3</t>
  </si>
  <si>
    <t>訪問型サービス（独自）</t>
  </si>
  <si>
    <t>日</t>
    <rPh sb="0" eb="1">
      <t>ヒ</t>
    </rPh>
    <phoneticPr fontId="22"/>
  </si>
  <si>
    <t>通所型サービス（独自）</t>
  </si>
  <si>
    <t>　　　適宜欄を補正して、全ての出張所等の状況について記載してください。</t>
  </si>
  <si>
    <t>←Ⅲは３０％以上が適</t>
  </si>
  <si>
    <t>栄養アセスメント・栄養改善体制</t>
    <rPh sb="0" eb="2">
      <t>エイヨウ</t>
    </rPh>
    <rPh sb="11" eb="13">
      <t>カイゼン</t>
    </rPh>
    <rPh sb="13" eb="15">
      <t>タイセイ</t>
    </rPh>
    <phoneticPr fontId="22"/>
  </si>
  <si>
    <t>受付番号</t>
  </si>
  <si>
    <t>年</t>
    <rPh sb="0" eb="1">
      <t>ネン</t>
    </rPh>
    <phoneticPr fontId="22"/>
  </si>
  <si>
    <t>令和</t>
    <rPh sb="0" eb="2">
      <t>レイワ</t>
    </rPh>
    <phoneticPr fontId="22"/>
  </si>
  <si>
    <r>
      <t>＜</t>
    </r>
    <r>
      <rPr>
        <sz val="9"/>
        <color auto="1"/>
        <rFont val="ＭＳ 明朝"/>
      </rPr>
      <t xml:space="preserve">参考様式5-5＞                             </t>
    </r>
  </si>
  <si>
    <t>名　称</t>
  </si>
  <si>
    <t>このことについて、関係書類を添えて以下のとおり届け出ます。</t>
  </si>
  <si>
    <t>言語聴覚士
歯科衛生士</t>
  </si>
  <si>
    <t>生活相談員</t>
    <rPh sb="0" eb="2">
      <t>セイカツ</t>
    </rPh>
    <rPh sb="2" eb="5">
      <t>ソウダンイン</t>
    </rPh>
    <phoneticPr fontId="35"/>
  </si>
  <si>
    <t>事業所所在地市町村番号</t>
  </si>
  <si>
    <t>指定事業者による介護予防・日常生活支援総合事業費の割引に係る割引率の設定について（別紙１）</t>
  </si>
  <si>
    <t>勤務期間</t>
  </si>
  <si>
    <t>届　出　者</t>
  </si>
  <si>
    <t>フリガナ</t>
  </si>
  <si>
    <t>　　　「株式会社」「有限会社」等の別を記入してください。</t>
  </si>
  <si>
    <t>名　　称</t>
  </si>
  <si>
    <t>(郵便番号</t>
  </si>
  <si>
    <t>訪問型サービス（独自・定額）</t>
    <rPh sb="11" eb="13">
      <t>テイガク</t>
    </rPh>
    <phoneticPr fontId="22"/>
  </si>
  <si>
    <t>⑤サービスを直接提供する職員とは次の職種をいう。</t>
  </si>
  <si>
    <t>）</t>
  </si>
  <si>
    <t>　　2　「法人である場合その種別」欄は、申請者が法人である場合に、「社会福祉法人」「医療法人」「社団法人」</t>
    <rPh sb="10" eb="12">
      <t>バアイ</t>
    </rPh>
    <phoneticPr fontId="22"/>
  </si>
  <si>
    <t>　　　　　</t>
  </si>
  <si>
    <t>月</t>
    <rPh sb="0" eb="1">
      <t>ツキ</t>
    </rPh>
    <phoneticPr fontId="22"/>
  </si>
  <si>
    <t>県</t>
    <rPh sb="0" eb="1">
      <t>ケン</t>
    </rPh>
    <phoneticPr fontId="22"/>
  </si>
  <si>
    <t>c</t>
  </si>
  <si>
    <t>群市</t>
    <rPh sb="0" eb="1">
      <t>グン</t>
    </rPh>
    <rPh sb="1" eb="2">
      <t>シ</t>
    </rPh>
    <phoneticPr fontId="22"/>
  </si>
  <si>
    <t>　(ビルの名称等)</t>
  </si>
  <si>
    <t>機能訓練指導員</t>
    <rPh sb="0" eb="2">
      <t>キノウ</t>
    </rPh>
    <rPh sb="2" eb="4">
      <t>クンレン</t>
    </rPh>
    <rPh sb="4" eb="7">
      <t>シドウイン</t>
    </rPh>
    <phoneticPr fontId="35"/>
  </si>
  <si>
    <t>職名</t>
  </si>
  <si>
    <t xml:space="preserve">(5) 当該サービス提供単位のサービス提供時間 </t>
    <rPh sb="4" eb="6">
      <t>トウガイ</t>
    </rPh>
    <rPh sb="10" eb="12">
      <t>テイキョウ</t>
    </rPh>
    <rPh sb="12" eb="14">
      <t>タンイ</t>
    </rPh>
    <rPh sb="19" eb="21">
      <t>テイキョウ</t>
    </rPh>
    <rPh sb="21" eb="23">
      <t>ジカン</t>
    </rPh>
    <phoneticPr fontId="35"/>
  </si>
  <si>
    <t>連 絡 先</t>
  </si>
  <si>
    <t>常勤換算数</t>
  </si>
  <si>
    <t>電話番号</t>
  </si>
  <si>
    <t>（参考）
(19) 1日の職種別人員内訳</t>
    <rPh sb="1" eb="3">
      <t>サンコウ</t>
    </rPh>
    <rPh sb="11" eb="12">
      <t>ニチ</t>
    </rPh>
    <rPh sb="13" eb="16">
      <t>ショクシュベツ</t>
    </rPh>
    <rPh sb="16" eb="17">
      <t>ニン</t>
    </rPh>
    <rPh sb="17" eb="18">
      <t>イン</t>
    </rPh>
    <rPh sb="18" eb="19">
      <t>ウチ</t>
    </rPh>
    <rPh sb="19" eb="20">
      <t>ヤク</t>
    </rPh>
    <phoneticPr fontId="35"/>
  </si>
  <si>
    <t>法人所轄庁</t>
  </si>
  <si>
    <t>氏名</t>
  </si>
  <si>
    <t>代表者の住所</t>
  </si>
  <si>
    <t>管理者の氏名</t>
  </si>
  <si>
    <t>　てサービスを利用者に直接提供する職員として勤務した年数を含めることができる。</t>
  </si>
  <si>
    <t>管理者の住所</t>
  </si>
  <si>
    <t>届出を行う事業所・施設の種類</t>
  </si>
  <si>
    <t>同一所在地において行う　　　　　　　　　　　　　　　事業等の種類</t>
  </si>
  <si>
    <t>実施事業</t>
  </si>
  <si>
    <t>勤続年数１０年以上の者の割合</t>
  </si>
  <si>
    <t>指定（許可）</t>
    <rPh sb="0" eb="2">
      <t>シテイ</t>
    </rPh>
    <rPh sb="3" eb="5">
      <t>キョカ</t>
    </rPh>
    <phoneticPr fontId="22"/>
  </si>
  <si>
    <t>異動等の区分</t>
  </si>
  <si>
    <t>一体的サービス提供加算</t>
    <rPh sb="0" eb="2">
      <t>イッタイ</t>
    </rPh>
    <rPh sb="2" eb="11">
      <t>テキサービステイキョウカサン</t>
    </rPh>
    <phoneticPr fontId="22"/>
  </si>
  <si>
    <t>a</t>
  </si>
  <si>
    <t>通所型サービス（独自）</t>
    <rPh sb="0" eb="2">
      <t>ツウショ</t>
    </rPh>
    <phoneticPr fontId="22"/>
  </si>
  <si>
    <t>異動（予定）</t>
  </si>
  <si>
    <t>r</t>
  </si>
  <si>
    <t>異動項目</t>
  </si>
  <si>
    <t>年月日</t>
    <rPh sb="0" eb="3">
      <t>ネンガッピ</t>
    </rPh>
    <phoneticPr fontId="22"/>
  </si>
  <si>
    <t>　(18) 介護予防通所介護相当サービスの場合の確保すべき介護職員の勤務時間数が自動計算されます。（(15)(16)を入力しないと計算されません。）</t>
    <rPh sb="21" eb="23">
      <t>バアイ</t>
    </rPh>
    <rPh sb="24" eb="26">
      <t>カクホ</t>
    </rPh>
    <rPh sb="29" eb="31">
      <t>カイゴ</t>
    </rPh>
    <rPh sb="31" eb="33">
      <t>ショクイン</t>
    </rPh>
    <rPh sb="34" eb="36">
      <t>キンム</t>
    </rPh>
    <rPh sb="36" eb="39">
      <t>ジカンスウ</t>
    </rPh>
    <rPh sb="40" eb="42">
      <t>ジドウ</t>
    </rPh>
    <rPh sb="42" eb="44">
      <t>ケイサン</t>
    </rPh>
    <rPh sb="59" eb="61">
      <t>ニュウリョク</t>
    </rPh>
    <rPh sb="65" eb="67">
      <t>ケイサン</t>
    </rPh>
    <phoneticPr fontId="35"/>
  </si>
  <si>
    <t>(※変更の場合)</t>
    <rPh sb="2" eb="4">
      <t>ヘンコウ</t>
    </rPh>
    <rPh sb="5" eb="7">
      <t>バアイ</t>
    </rPh>
    <phoneticPr fontId="22"/>
  </si>
  <si>
    <t>2変更</t>
  </si>
  <si>
    <t>生活機能向上連携加算</t>
  </si>
  <si>
    <t>3終了</t>
  </si>
  <si>
    <t>訪問入浴介護</t>
  </si>
  <si>
    <t>　・最初に「年月欄」「サービス種別」「事業所名」を入力してください。</t>
    <rPh sb="2" eb="4">
      <t>サイショ</t>
    </rPh>
    <rPh sb="6" eb="8">
      <t>ネンゲツ</t>
    </rPh>
    <rPh sb="8" eb="9">
      <t>ラン</t>
    </rPh>
    <rPh sb="15" eb="17">
      <t>シュベツ</t>
    </rPh>
    <rPh sb="19" eb="22">
      <t>ジギョウショ</t>
    </rPh>
    <rPh sb="22" eb="23">
      <t>メイ</t>
    </rPh>
    <rPh sb="25" eb="27">
      <t>ニュウリョク</t>
    </rPh>
    <phoneticPr fontId="35"/>
  </si>
  <si>
    <t>介護予防福祉用具貸与</t>
    <rPh sb="0" eb="2">
      <t>カイゴ</t>
    </rPh>
    <rPh sb="2" eb="4">
      <t>ヨボウ</t>
    </rPh>
    <phoneticPr fontId="22"/>
  </si>
  <si>
    <t>介護保険事業所番号</t>
  </si>
  <si>
    <t>　　7　「市町村が定める率」欄には、全国共通の介護報酬額に対する市町村が定める率を記載してください。</t>
    <rPh sb="5" eb="8">
      <t>シチョウソン</t>
    </rPh>
    <rPh sb="9" eb="10">
      <t>サダ</t>
    </rPh>
    <rPh sb="12" eb="13">
      <t>リツ</t>
    </rPh>
    <rPh sb="18" eb="20">
      <t>ゼンコク</t>
    </rPh>
    <rPh sb="20" eb="22">
      <t>キョウツウ</t>
    </rPh>
    <rPh sb="23" eb="25">
      <t>カイゴ</t>
    </rPh>
    <rPh sb="25" eb="27">
      <t>ホウシュウ</t>
    </rPh>
    <rPh sb="27" eb="28">
      <t>ガク</t>
    </rPh>
    <rPh sb="29" eb="30">
      <t>タイ</t>
    </rPh>
    <rPh sb="32" eb="35">
      <t>シチョウソン</t>
    </rPh>
    <rPh sb="36" eb="37">
      <t>サダ</t>
    </rPh>
    <rPh sb="39" eb="40">
      <t>リツ</t>
    </rPh>
    <rPh sb="41" eb="43">
      <t>キサイ</t>
    </rPh>
    <phoneticPr fontId="22"/>
  </si>
  <si>
    <t>大牟田市長</t>
    <rPh sb="0" eb="3">
      <t>オオムタ</t>
    </rPh>
    <rPh sb="3" eb="5">
      <t>シチョウ</t>
    </rPh>
    <phoneticPr fontId="22"/>
  </si>
  <si>
    <t>医療機関コード等</t>
    <rPh sb="0" eb="2">
      <t>イリョウ</t>
    </rPh>
    <rPh sb="2" eb="4">
      <t>キカン</t>
    </rPh>
    <rPh sb="7" eb="8">
      <t>トウ</t>
    </rPh>
    <phoneticPr fontId="22"/>
  </si>
  <si>
    <t>特記事項</t>
  </si>
  <si>
    <t>　(2) 「予定」・「実績」・「予定・実績」のいずれかを選択してください。（「予定・実績」は予定と実績が同じだったことを示す場合に選択してください。）</t>
    <rPh sb="6" eb="8">
      <t>ヨテイ</t>
    </rPh>
    <rPh sb="11" eb="13">
      <t>ジッセキ</t>
    </rPh>
    <rPh sb="16" eb="18">
      <t>ヨテイ</t>
    </rPh>
    <rPh sb="19" eb="21">
      <t>ジッセキ</t>
    </rPh>
    <rPh sb="28" eb="30">
      <t>センタク</t>
    </rPh>
    <rPh sb="39" eb="41">
      <t>ヨテイ</t>
    </rPh>
    <rPh sb="42" eb="44">
      <t>ジッセキ</t>
    </rPh>
    <rPh sb="46" eb="48">
      <t>ヨテイ</t>
    </rPh>
    <rPh sb="49" eb="51">
      <t>ジッセキ</t>
    </rPh>
    <rPh sb="52" eb="53">
      <t>オナ</t>
    </rPh>
    <rPh sb="60" eb="61">
      <t>シメ</t>
    </rPh>
    <rPh sb="62" eb="64">
      <t>バアイ</t>
    </rPh>
    <rPh sb="65" eb="67">
      <t>センタク</t>
    </rPh>
    <phoneticPr fontId="35"/>
  </si>
  <si>
    <t>変　更　後</t>
    <rPh sb="4" eb="5">
      <t>ゴ</t>
    </rPh>
    <phoneticPr fontId="22"/>
  </si>
  <si>
    <t>関係書類</t>
  </si>
  <si>
    <t>別添のとおり</t>
  </si>
  <si>
    <t>　Ⅰの場合は７０％以上が適
←Ⅱの場合は５０％以上が適
　Ⅲの場合は４０％以上が適</t>
  </si>
  <si>
    <t>８月</t>
  </si>
  <si>
    <r>
      <t>Ｂ</t>
    </r>
    <r>
      <rPr>
        <b/>
        <sz val="11"/>
        <color auto="1"/>
        <rFont val="ＭＳ 明朝"/>
      </rPr>
      <t>／Ａ × １００</t>
    </r>
  </si>
  <si>
    <t>備考1　「受付番号」「事業所所在市町村番号」欄には記載しないでください。</t>
  </si>
  <si>
    <t>　(9) 従業者の氏名を記入してください。</t>
    <rPh sb="5" eb="8">
      <t>ジュウギョウシャ</t>
    </rPh>
    <rPh sb="9" eb="11">
      <t>シメイ</t>
    </rPh>
    <rPh sb="12" eb="14">
      <t>キニュウ</t>
    </rPh>
    <phoneticPr fontId="35"/>
  </si>
  <si>
    <t>　　2　「法人の種別」欄は、申請者が法人である場合に、「社会福祉法人」「医療法人」「社団法人」「財団法人」</t>
  </si>
  <si>
    <t>　　4　「実施事業」欄は、該当する欄に「〇」を記入してください。</t>
  </si>
  <si>
    <t>　　7　「特記事項」欄には、異動の状況について具体的に記載してください。</t>
  </si>
  <si>
    <t>※常勤換算数は、月ごとに小数点第３位以下を切り捨てて算出してください。（例　３．５６７の場合　３．５６）</t>
  </si>
  <si>
    <t>　　8　「主たる事業所の所在地以外の場所で一部実施する場合の出張所等の所在地」について、複数の出張所等を有する場合は、</t>
  </si>
  <si>
    <t>介護給付費算定に係る体制等に関する進達書＜基準該当事業者用＞</t>
    <rPh sb="17" eb="19">
      <t>シンタツ</t>
    </rPh>
    <rPh sb="21" eb="23">
      <t>キジュン</t>
    </rPh>
    <rPh sb="23" eb="25">
      <t>ガイトウ</t>
    </rPh>
    <rPh sb="25" eb="28">
      <t>ジギョウシャ</t>
    </rPh>
    <phoneticPr fontId="22"/>
  </si>
  <si>
    <t>割引率</t>
  </si>
  <si>
    <t>市町村長名</t>
    <rPh sb="0" eb="3">
      <t>シチョウソン</t>
    </rPh>
    <rPh sb="3" eb="4">
      <t>チョウ</t>
    </rPh>
    <rPh sb="4" eb="5">
      <t>メイ</t>
    </rPh>
    <phoneticPr fontId="22"/>
  </si>
  <si>
    <t>このことについて、以下のとおり事業者から届出がありましたので関係書類を添えて進達します。</t>
    <rPh sb="9" eb="11">
      <t>イカ</t>
    </rPh>
    <rPh sb="15" eb="18">
      <t>ジギョウシャ</t>
    </rPh>
    <rPh sb="20" eb="21">
      <t>トドケ</t>
    </rPh>
    <rPh sb="21" eb="22">
      <t>デ</t>
    </rPh>
    <rPh sb="30" eb="32">
      <t>カンケイ</t>
    </rPh>
    <rPh sb="32" eb="34">
      <t>ショルイ</t>
    </rPh>
    <rPh sb="35" eb="36">
      <t>ソ</t>
    </rPh>
    <rPh sb="38" eb="40">
      <t>シンタツ</t>
    </rPh>
    <phoneticPr fontId="22"/>
  </si>
  <si>
    <t>法人である場合その種別</t>
    <rPh sb="5" eb="7">
      <t>バアイ</t>
    </rPh>
    <phoneticPr fontId="22"/>
  </si>
  <si>
    <t>通所型サービス（独自・定率）</t>
    <rPh sb="0" eb="2">
      <t>ツウショ</t>
    </rPh>
    <rPh sb="2" eb="3">
      <t>カタ</t>
    </rPh>
    <rPh sb="11" eb="13">
      <t>テイリツ</t>
    </rPh>
    <phoneticPr fontId="22"/>
  </si>
  <si>
    <t>代表者の職・氏名</t>
  </si>
  <si>
    <t>主たる事業所の所在地以外の場所で一部実施する場合の出張所等の所在地</t>
  </si>
  <si>
    <t>届出を行う事業所の状況</t>
    <rPh sb="9" eb="11">
      <t>ジョウキョウ</t>
    </rPh>
    <phoneticPr fontId="22"/>
  </si>
  <si>
    <t>－</t>
  </si>
  <si>
    <t>登録年</t>
    <rPh sb="0" eb="2">
      <t>トウロク</t>
    </rPh>
    <rPh sb="2" eb="3">
      <t>ネン</t>
    </rPh>
    <phoneticPr fontId="22"/>
  </si>
  <si>
    <t>市町村が定める率</t>
    <rPh sb="0" eb="3">
      <t>シチョウソン</t>
    </rPh>
    <rPh sb="4" eb="5">
      <t>サダ</t>
    </rPh>
    <rPh sb="7" eb="8">
      <t>リツ</t>
    </rPh>
    <phoneticPr fontId="22"/>
  </si>
  <si>
    <t>月日</t>
    <rPh sb="0" eb="2">
      <t>ガッピ</t>
    </rPh>
    <phoneticPr fontId="22"/>
  </si>
  <si>
    <t>(市町村記載)</t>
    <rPh sb="1" eb="4">
      <t>シチョウソン</t>
    </rPh>
    <rPh sb="4" eb="6">
      <t>キサイ</t>
    </rPh>
    <phoneticPr fontId="22"/>
  </si>
  <si>
    <t>％</t>
  </si>
  <si>
    <t>　　　8　「特記事項」欄には、異動の状況について具体的に記載してください。</t>
  </si>
  <si>
    <t>登録を受けている市町村</t>
    <rPh sb="0" eb="2">
      <t>トウロク</t>
    </rPh>
    <rPh sb="3" eb="4">
      <t>ウ</t>
    </rPh>
    <rPh sb="8" eb="11">
      <t>シチョウソン</t>
    </rPh>
    <phoneticPr fontId="22"/>
  </si>
  <si>
    <t>（指定を受けている場合）</t>
    <rPh sb="1" eb="3">
      <t>シテイ</t>
    </rPh>
    <rPh sb="4" eb="5">
      <t>ウ</t>
    </rPh>
    <rPh sb="9" eb="11">
      <t>バアイ</t>
    </rPh>
    <phoneticPr fontId="22"/>
  </si>
  <si>
    <t>既に指定等を受けている事業</t>
    <rPh sb="0" eb="1">
      <t>スデ</t>
    </rPh>
    <rPh sb="2" eb="4">
      <t>シテイ</t>
    </rPh>
    <rPh sb="4" eb="5">
      <t>トウ</t>
    </rPh>
    <rPh sb="6" eb="7">
      <t>ウ</t>
    </rPh>
    <rPh sb="11" eb="13">
      <t>ジギョウ</t>
    </rPh>
    <phoneticPr fontId="22"/>
  </si>
  <si>
    <t>（別紙４）</t>
  </si>
  <si>
    <t>備考1　「受付番号」欄には記載しないでください。</t>
    <rPh sb="7" eb="9">
      <t>バンゴウ</t>
    </rPh>
    <phoneticPr fontId="22"/>
  </si>
  <si>
    <t>　　　「財団法人」「株式会社」「有限会社」等の別を記入してください。</t>
    <rPh sb="7" eb="8">
      <t>ジン</t>
    </rPh>
    <rPh sb="10" eb="12">
      <t>カブシキ</t>
    </rPh>
    <rPh sb="12" eb="14">
      <t>カイシャ</t>
    </rPh>
    <phoneticPr fontId="22"/>
  </si>
  <si>
    <t>　　8　「特記事項」欄には、異動の状況について具体的に記載してください。</t>
  </si>
  <si>
    <t>介護福祉士のうち勤続年数１０年以上の者の氏名、常勤換算数（届出月前３ヶ月の平均）</t>
  </si>
  <si>
    <t>　　9　「主たる事業所の所在地以外の場所で一部実施する場合の出張所等の所在地」について、複数の出張所等を有する場合は、</t>
  </si>
  <si>
    <t>はり師</t>
    <rPh sb="2" eb="3">
      <t>シ</t>
    </rPh>
    <phoneticPr fontId="35"/>
  </si>
  <si>
    <t>管理者</t>
    <rPh sb="0" eb="3">
      <t>カンリシャ</t>
    </rPh>
    <phoneticPr fontId="35"/>
  </si>
  <si>
    <t>　　　2　「法人である場合その種別」欄は、申請者が法人である場合に、「社会福祉法人」「医療法人」「社団法人」「財団法人」「株式会社」「有限会社」等の別を記入してください。</t>
  </si>
  <si>
    <t>　　　3　「法人所轄庁」欄、申請者が認可法人である場合に、その主務官庁の名称を記載してください。</t>
  </si>
  <si>
    <t>　　　4　「実施事業」欄は、該当する欄に「〇」を記入してください。</t>
  </si>
  <si>
    <t>※ 職種は、生活相談員・介護職員・看護職員・機能訓練指導員のいずれかを記入してください。</t>
  </si>
  <si>
    <t>　　　6　「異動項目」欄には、(別紙1)「介護給付費算定に係る体制等状況一覧表」に掲げる項目を記載してください。</t>
  </si>
  <si>
    <t>　　　7　「市町村が定める率」欄には、全国共通の介護報酬額に対する市町村が定める率を記載してください。</t>
  </si>
  <si>
    <t>①に占める②の割合が50％以上</t>
    <rPh sb="2" eb="3">
      <t>シ</t>
    </rPh>
    <rPh sb="7" eb="9">
      <t>ワリアイ</t>
    </rPh>
    <rPh sb="13" eb="15">
      <t>イジョウ</t>
    </rPh>
    <phoneticPr fontId="22"/>
  </si>
  <si>
    <t>　　　9　「主たる事業所の所在地以外の場所で一部実施する場合の出張所等の所在地」について、複数の出張所等を有する場合は、適宜欄を補正して、全ての出張所等の状況について記載してください。</t>
  </si>
  <si>
    <t>～</t>
  </si>
  <si>
    <t>サービスを直接提供する者の総数
（常勤換算）</t>
    <rPh sb="5" eb="7">
      <t>チョクセツ</t>
    </rPh>
    <rPh sb="7" eb="9">
      <t>テイキョウ</t>
    </rPh>
    <rPh sb="11" eb="12">
      <t>モノ</t>
    </rPh>
    <rPh sb="13" eb="15">
      <t>ソウスウ</t>
    </rPh>
    <rPh sb="17" eb="19">
      <t>ジョウキン</t>
    </rPh>
    <rPh sb="19" eb="21">
      <t>カンサン</t>
    </rPh>
    <phoneticPr fontId="22"/>
  </si>
  <si>
    <t>６月の常勤換算数　③</t>
  </si>
  <si>
    <t>日</t>
    <rPh sb="0" eb="1">
      <t>ニチ</t>
    </rPh>
    <phoneticPr fontId="22"/>
  </si>
  <si>
    <t>5　介護職員等の状況</t>
    <rPh sb="2" eb="4">
      <t>カイゴ</t>
    </rPh>
    <rPh sb="4" eb="6">
      <t>ショクイン</t>
    </rPh>
    <rPh sb="6" eb="7">
      <t>トウ</t>
    </rPh>
    <rPh sb="8" eb="10">
      <t>ジョウキョウ</t>
    </rPh>
    <phoneticPr fontId="22"/>
  </si>
  <si>
    <t>主たる事業所・施設の　　　　　　　　　所在地</t>
  </si>
  <si>
    <t>主たる事務所の所在地</t>
  </si>
  <si>
    <t>1　新規</t>
  </si>
  <si>
    <t>2　変更</t>
  </si>
  <si>
    <t>２月</t>
  </si>
  <si>
    <t>3　終了</t>
  </si>
  <si>
    <t>有</t>
    <rPh sb="0" eb="1">
      <t>ア</t>
    </rPh>
    <phoneticPr fontId="22"/>
  </si>
  <si>
    <t>５月</t>
  </si>
  <si>
    <t>e</t>
  </si>
  <si>
    <t>・</t>
  </si>
  <si>
    <t>緩和した基準による通所型サービス</t>
  </si>
  <si>
    <t>無</t>
    <rPh sb="0" eb="1">
      <t>ナ</t>
    </rPh>
    <phoneticPr fontId="22"/>
  </si>
  <si>
    <t>単位目</t>
    <rPh sb="0" eb="2">
      <t>タンイ</t>
    </rPh>
    <rPh sb="2" eb="3">
      <t>メ</t>
    </rPh>
    <phoneticPr fontId="35"/>
  </si>
  <si>
    <t>No</t>
  </si>
  <si>
    <t>①</t>
  </si>
  <si>
    <r>
      <t>Ｌ</t>
    </r>
    <r>
      <rPr>
        <sz val="10"/>
        <color auto="1"/>
        <rFont val="ＭＳ 明朝"/>
      </rPr>
      <t>ＩＦＥの活用等が要件に含まれる加算です。算定の意向があれば状況一覧表に「あり」とすること。</t>
    </r>
  </si>
  <si>
    <t>人</t>
    <rPh sb="0" eb="1">
      <t>ニン</t>
    </rPh>
    <phoneticPr fontId="22"/>
  </si>
  <si>
    <t>②</t>
  </si>
  <si>
    <t>③</t>
  </si>
  <si>
    <t>１．サービス種別</t>
    <rPh sb="6" eb="8">
      <t>シュベツ</t>
    </rPh>
    <phoneticPr fontId="35"/>
  </si>
  <si>
    <t>1　事 業 所 名</t>
  </si>
  <si>
    <t>４週</t>
  </si>
  <si>
    <t>2　異 動 区 分</t>
    <rPh sb="2" eb="3">
      <t>イ</t>
    </rPh>
    <rPh sb="4" eb="5">
      <t>ドウ</t>
    </rPh>
    <rPh sb="6" eb="7">
      <t>ク</t>
    </rPh>
    <rPh sb="8" eb="9">
      <t>ブン</t>
    </rPh>
    <phoneticPr fontId="22"/>
  </si>
  <si>
    <t>８月の常勤換算数　⑤</t>
  </si>
  <si>
    <t>（１）サービス提供体制強化加算（Ⅰ）</t>
    <rPh sb="7" eb="9">
      <t>テイキョウ</t>
    </rPh>
    <rPh sb="9" eb="11">
      <t>タイセイ</t>
    </rPh>
    <rPh sb="11" eb="13">
      <t>キョウカ</t>
    </rPh>
    <rPh sb="13" eb="15">
      <t>カサン</t>
    </rPh>
    <phoneticPr fontId="22"/>
  </si>
  <si>
    <t>介護福祉士等の
状況</t>
    <rPh sb="0" eb="2">
      <t>カイゴ</t>
    </rPh>
    <rPh sb="2" eb="5">
      <t>フクシシ</t>
    </rPh>
    <rPh sb="5" eb="6">
      <t>トウ</t>
    </rPh>
    <rPh sb="8" eb="10">
      <t>ジョウキョウ</t>
    </rPh>
    <phoneticPr fontId="22"/>
  </si>
  <si>
    <t>介護職員の総数（常勤換算）</t>
    <rPh sb="0" eb="2">
      <t>カイゴ</t>
    </rPh>
    <rPh sb="2" eb="4">
      <t>ショクイン</t>
    </rPh>
    <rPh sb="5" eb="7">
      <t>ソウスウ</t>
    </rPh>
    <rPh sb="8" eb="10">
      <t>ジョウキン</t>
    </rPh>
    <rPh sb="10" eb="12">
      <t>カンサン</t>
    </rPh>
    <phoneticPr fontId="22"/>
  </si>
  <si>
    <t>①のうち介護福祉士の総数（常勤換算）</t>
    <rPh sb="4" eb="6">
      <t>カイゴ</t>
    </rPh>
    <rPh sb="6" eb="9">
      <t>フクシシ</t>
    </rPh>
    <rPh sb="10" eb="12">
      <t>ソウスウ</t>
    </rPh>
    <rPh sb="13" eb="15">
      <t>ジョウキン</t>
    </rPh>
    <rPh sb="15" eb="17">
      <t>カンサン</t>
    </rPh>
    <phoneticPr fontId="22"/>
  </si>
  <si>
    <t>又は</t>
    <rPh sb="0" eb="1">
      <t>マタ</t>
    </rPh>
    <phoneticPr fontId="22"/>
  </si>
  <si>
    <t>①のうち勤続年数10年以上の介護福祉士の総数（常勤換算）</t>
    <rPh sb="4" eb="6">
      <t>キンゾク</t>
    </rPh>
    <rPh sb="6" eb="8">
      <t>ネンスウ</t>
    </rPh>
    <rPh sb="10" eb="13">
      <t>ネンイジョウ</t>
    </rPh>
    <rPh sb="14" eb="16">
      <t>カイゴ</t>
    </rPh>
    <rPh sb="16" eb="19">
      <t>フクシシ</t>
    </rPh>
    <phoneticPr fontId="22"/>
  </si>
  <si>
    <t>（２）サービス提供体制強化加算（Ⅱ）</t>
    <rPh sb="7" eb="9">
      <t>テイキョウ</t>
    </rPh>
    <rPh sb="9" eb="11">
      <t>タイセイ</t>
    </rPh>
    <rPh sb="11" eb="13">
      <t>キョウカ</t>
    </rPh>
    <rPh sb="13" eb="15">
      <t>カサン</t>
    </rPh>
    <phoneticPr fontId="22"/>
  </si>
  <si>
    <t>n</t>
  </si>
  <si>
    <t>（別紙５）</t>
  </si>
  <si>
    <t>①に占める②の割合が40％以上</t>
    <rPh sb="2" eb="3">
      <t>シ</t>
    </rPh>
    <rPh sb="7" eb="9">
      <t>ワリアイ</t>
    </rPh>
    <rPh sb="13" eb="15">
      <t>イジョウ</t>
    </rPh>
    <phoneticPr fontId="22"/>
  </si>
  <si>
    <t>　介護予防通所介護相当サービス</t>
  </si>
  <si>
    <t>①に占める②の割合が30％以上</t>
    <rPh sb="2" eb="3">
      <t>シ</t>
    </rPh>
    <rPh sb="7" eb="9">
      <t>ワリアイ</t>
    </rPh>
    <rPh sb="13" eb="15">
      <t>イジョウ</t>
    </rPh>
    <phoneticPr fontId="22"/>
  </si>
  <si>
    <r>
      <t>（</t>
    </r>
    <r>
      <rPr>
        <sz val="11"/>
        <color auto="1"/>
        <rFont val="ＭＳ 明朝"/>
      </rPr>
      <t>前年度の実績が</t>
    </r>
    <r>
      <rPr>
        <u/>
        <sz val="11"/>
        <color auto="1"/>
        <rFont val="ＭＳ 明朝"/>
      </rPr>
      <t>６月に満たない</t>
    </r>
    <r>
      <rPr>
        <sz val="11"/>
        <color auto="1"/>
        <rFont val="ＭＳ 明朝"/>
      </rPr>
      <t>事業所用）</t>
    </r>
  </si>
  <si>
    <t>勤続年数の状況</t>
    <rPh sb="0" eb="2">
      <t>キンゾク</t>
    </rPh>
    <rPh sb="2" eb="4">
      <t>ネンスウ</t>
    </rPh>
    <rPh sb="5" eb="7">
      <t>ジョウキョウ</t>
    </rPh>
    <phoneticPr fontId="22"/>
  </si>
  <si>
    <t>サービスを直接提供する職員のうち勤続年数７年以上の者の氏名、常勤換算数（届出月前３ヶ月の平均）</t>
  </si>
  <si>
    <t>①のうち勤続年数７年以上の者の総数（常勤換算）</t>
  </si>
  <si>
    <t>勤続年数７年以上の者の割合</t>
  </si>
  <si>
    <r>
      <t>＜</t>
    </r>
    <r>
      <rPr>
        <sz val="9"/>
        <color auto="1"/>
        <rFont val="ＭＳ 明朝"/>
      </rPr>
      <t xml:space="preserve">参考様式5-4＞                            </t>
    </r>
  </si>
  <si>
    <t>備考</t>
    <rPh sb="0" eb="2">
      <t>ビコウ</t>
    </rPh>
    <phoneticPr fontId="22"/>
  </si>
  <si>
    <t>加算
追加
・
加算
削除</t>
  </si>
  <si>
    <t>科学的介護推進体制加算</t>
  </si>
  <si>
    <t>届　出　者</t>
    <rPh sb="0" eb="1">
      <t>トドケ</t>
    </rPh>
    <rPh sb="2" eb="3">
      <t>デ</t>
    </rPh>
    <phoneticPr fontId="22"/>
  </si>
  <si>
    <t>　(8) 従業者の保有する資格について、該当する資格名称をプルダウンより選択してください。（直接入力も可能です。）</t>
    <rPh sb="5" eb="8">
      <t>ジュウギョウシャ</t>
    </rPh>
    <rPh sb="9" eb="11">
      <t>ホユウ</t>
    </rPh>
    <rPh sb="13" eb="15">
      <t>シカク</t>
    </rPh>
    <rPh sb="20" eb="22">
      <t>ガイトウ</t>
    </rPh>
    <rPh sb="24" eb="26">
      <t>シカク</t>
    </rPh>
    <rPh sb="26" eb="28">
      <t>メイショウ</t>
    </rPh>
    <rPh sb="36" eb="38">
      <t>センタク</t>
    </rPh>
    <phoneticPr fontId="35"/>
  </si>
  <si>
    <t>法人の種別</t>
  </si>
  <si>
    <t>1週目</t>
    <rPh sb="1" eb="2">
      <t>シュウ</t>
    </rPh>
    <rPh sb="2" eb="3">
      <t>メ</t>
    </rPh>
    <phoneticPr fontId="35"/>
  </si>
  <si>
    <t>（別紙２）</t>
    <rPh sb="1" eb="3">
      <t>ベッシ</t>
    </rPh>
    <phoneticPr fontId="22"/>
  </si>
  <si>
    <t>　　5　「異動等の区分」欄には、今回届出を行う事業所・施設について該当する数字の横の□</t>
    <rPh sb="40" eb="41">
      <t>ヨコ</t>
    </rPh>
    <phoneticPr fontId="22"/>
  </si>
  <si>
    <t>サービス種別</t>
    <rPh sb="4" eb="6">
      <t>シュベツ</t>
    </rPh>
    <phoneticPr fontId="35"/>
  </si>
  <si>
    <t>　　　を記載してください。</t>
  </si>
  <si>
    <t xml:space="preserve"> ７ 加算Ⅰイ</t>
  </si>
  <si>
    <t>(9) 氏　名</t>
  </si>
  <si>
    <t>サービス提供体制強化加算に関する届出書
（通所型サービス）</t>
    <rPh sb="4" eb="6">
      <t>テイキョウ</t>
    </rPh>
    <rPh sb="6" eb="8">
      <t>タイセイ</t>
    </rPh>
    <rPh sb="8" eb="10">
      <t>キョウカ</t>
    </rPh>
    <rPh sb="10" eb="12">
      <t>カサン</t>
    </rPh>
    <rPh sb="13" eb="14">
      <t>カン</t>
    </rPh>
    <rPh sb="16" eb="19">
      <t>トドケデショ</t>
    </rPh>
    <rPh sb="21" eb="23">
      <t>ツウショ</t>
    </rPh>
    <rPh sb="23" eb="24">
      <t>ガタ</t>
    </rPh>
    <phoneticPr fontId="22"/>
  </si>
  <si>
    <t>3　届 出 項 目</t>
    <rPh sb="2" eb="3">
      <t>トド</t>
    </rPh>
    <rPh sb="4" eb="5">
      <t>デ</t>
    </rPh>
    <rPh sb="6" eb="7">
      <t>コウ</t>
    </rPh>
    <rPh sb="8" eb="9">
      <t>メ</t>
    </rPh>
    <phoneticPr fontId="22"/>
  </si>
  <si>
    <t>１　サービス提供体制強化加算（Ⅰ）</t>
  </si>
  <si>
    <t>②３ヶ月間の平均で届出を行った場合は，届出月以降においても直近３ヶ月間の職員の割合につき，毎月継続的に所定の割合を維持する必要</t>
  </si>
  <si>
    <t>看護師</t>
    <rPh sb="0" eb="3">
      <t>カンゴシ</t>
    </rPh>
    <phoneticPr fontId="35"/>
  </si>
  <si>
    <t>２　サービス提供体制強化加算（Ⅱ）</t>
  </si>
  <si>
    <t>（別紙●）</t>
    <rPh sb="1" eb="3">
      <t>ベッシ</t>
    </rPh>
    <phoneticPr fontId="22"/>
  </si>
  <si>
    <t>記号</t>
    <rPh sb="0" eb="2">
      <t>キゴウ</t>
    </rPh>
    <phoneticPr fontId="35"/>
  </si>
  <si>
    <t>要件を満たすことが分かる根拠書類を準備し、保険者の定めに基づき、提出又は事業所に保管すること。</t>
    <rPh sb="17" eb="19">
      <t>ジュンビ</t>
    </rPh>
    <rPh sb="21" eb="24">
      <t>ホケンシャ</t>
    </rPh>
    <rPh sb="25" eb="26">
      <t>サダ</t>
    </rPh>
    <rPh sb="28" eb="29">
      <t>モト</t>
    </rPh>
    <rPh sb="32" eb="34">
      <t>テイシュツ</t>
    </rPh>
    <rPh sb="34" eb="35">
      <t>マタ</t>
    </rPh>
    <rPh sb="36" eb="39">
      <t>ジギョウショ</t>
    </rPh>
    <rPh sb="40" eb="42">
      <t>ホカン</t>
    </rPh>
    <phoneticPr fontId="22"/>
  </si>
  <si>
    <t>　編集したい場合は、「数式」タブ　⇒　「名前の管理」で編集してください。</t>
    <rPh sb="1" eb="3">
      <t>ヘンシュウ</t>
    </rPh>
    <rPh sb="6" eb="8">
      <t>バアイ</t>
    </rPh>
    <rPh sb="11" eb="13">
      <t>スウシキ</t>
    </rPh>
    <rPh sb="20" eb="22">
      <t>ナマエ</t>
    </rPh>
    <rPh sb="23" eb="25">
      <t>カンリ</t>
    </rPh>
    <rPh sb="27" eb="29">
      <t>ヘンシュウ</t>
    </rPh>
    <phoneticPr fontId="35"/>
  </si>
  <si>
    <t>令和</t>
  </si>
  <si>
    <t>業務継続計画策定の有無</t>
    <rPh sb="0" eb="2">
      <t>ぎょうむ</t>
    </rPh>
    <rPh sb="2" eb="4">
      <t>けいぞく</t>
    </rPh>
    <rPh sb="4" eb="6">
      <t>けいかく</t>
    </rPh>
    <rPh sb="6" eb="8">
      <t>さくてい</t>
    </rPh>
    <phoneticPr fontId="22" type="Hiragana"/>
  </si>
  <si>
    <t>通所介護計画の中に記載しない場合のみ提出</t>
  </si>
  <si>
    <t>生活機能向上グループ活動加算</t>
  </si>
  <si>
    <t>看護職員、介護職員の勤務状況がわかるもの。請求する月の分。</t>
  </si>
  <si>
    <t>令和</t>
    <rPh sb="0" eb="2">
      <t>レイワ</t>
    </rPh>
    <phoneticPr fontId="35"/>
  </si>
  <si>
    <t>平成</t>
    <rPh sb="0" eb="2">
      <t>ヘイセイ</t>
    </rPh>
    <phoneticPr fontId="22"/>
  </si>
  <si>
    <t>i</t>
  </si>
  <si>
    <t>　　年　　　月　　　日</t>
  </si>
  <si>
    <t>　・「名前」に職種名を入力</t>
    <rPh sb="3" eb="5">
      <t>ナマエ</t>
    </rPh>
    <rPh sb="7" eb="9">
      <t>ショクシュ</t>
    </rPh>
    <rPh sb="9" eb="10">
      <t>メイ</t>
    </rPh>
    <rPh sb="11" eb="13">
      <t>ニュウリョク</t>
    </rPh>
    <phoneticPr fontId="35"/>
  </si>
  <si>
    <t xml:space="preserve"> 1新規　2変更　3終了</t>
  </si>
  <si>
    <t>　　知事　　殿</t>
  </si>
  <si>
    <t>(16) 利用者数　　　</t>
  </si>
  <si>
    <t>　(郵便番号　　―　　　)</t>
  </si>
  <si>
    <t>　　　　　県　　　　郡市</t>
  </si>
  <si>
    <t>介護予防通所介護</t>
    <rPh sb="0" eb="2">
      <t>カイゴ</t>
    </rPh>
    <rPh sb="2" eb="4">
      <t>ヨボウ</t>
    </rPh>
    <phoneticPr fontId="22"/>
  </si>
  <si>
    <t>６月</t>
  </si>
  <si>
    <t>運営規程</t>
  </si>
  <si>
    <t>月</t>
    <rPh sb="0" eb="1">
      <t>ゲツ</t>
    </rPh>
    <phoneticPr fontId="35"/>
  </si>
  <si>
    <t>　　5　「異動等の区分」欄には、今回届出を行う事業所について該当する数字に「〇」を記入してください。</t>
  </si>
  <si>
    <t>　必要がある。その割合については，毎月記録するとともに，所定の割合を下回った場合には，加算の取り下げを行うこと。</t>
  </si>
  <si>
    <t>同一建物減算（同一敷地内建物等に居住する者への提供（利用者50人以上））</t>
  </si>
  <si>
    <r>
      <t>介 護 予 防・日 常 生 活 支 援 総 合 事 業 費 算 定 に 係 る 体 制 等 状 況 一 覧 表</t>
    </r>
    <r>
      <rPr>
        <sz val="14"/>
        <color auto="1"/>
        <rFont val="ＭＳ 明朝"/>
      </rPr>
      <t>（主たる事業所の所在地以外の場所で一部実施する場合の出張所等の状況）</t>
    </r>
  </si>
  <si>
    <t>B</t>
  </si>
  <si>
    <t>※　加算が算定されなくなる場合、欠員が解消される場合等についても同様に届け出てください。</t>
  </si>
  <si>
    <t>常勤で専従</t>
    <rPh sb="0" eb="2">
      <t>ジョウキン</t>
    </rPh>
    <rPh sb="3" eb="5">
      <t>センジュウ</t>
    </rPh>
    <phoneticPr fontId="35"/>
  </si>
  <si>
    <t>届出事項</t>
  </si>
  <si>
    <t>共　通　事　項
（必ず必要な書類）</t>
  </si>
  <si>
    <t>生活相談員</t>
  </si>
  <si>
    <t>割引をする場合</t>
  </si>
  <si>
    <t>添　付　書　類</t>
  </si>
  <si>
    <t>訪問リハビリテーション事業所、通所リハビリテーション事業所、リハビリテーションを実施している医療提供施設と連携していることを確認できる書類（契約書等）</t>
  </si>
  <si>
    <t>登録年月日</t>
  </si>
  <si>
    <t>介護予防・日常生活支援総合事業費算定に係る体制等に関する届出書・変更届出書</t>
  </si>
  <si>
    <t>時間/月</t>
    <rPh sb="0" eb="2">
      <t>ジカン</t>
    </rPh>
    <rPh sb="3" eb="4">
      <t>ツキ</t>
    </rPh>
    <phoneticPr fontId="35"/>
  </si>
  <si>
    <t>指定事業者による介護予防・日常生活支援総合事業費の割引に係る割引率の設定について</t>
  </si>
  <si>
    <t>若年性認知症利用者（入所者・患者）受入加算に関する届出書</t>
  </si>
  <si>
    <t>非常勤で専従</t>
    <rPh sb="0" eb="3">
      <t>ヒジョウキン</t>
    </rPh>
    <rPh sb="4" eb="6">
      <t>センジュウ</t>
    </rPh>
    <phoneticPr fontId="35"/>
  </si>
  <si>
    <t>介護予防・日常生活支援総合事業費算定に係る体制等状況一覧表</t>
  </si>
  <si>
    <t>本チェック表</t>
  </si>
  <si>
    <t>生活機能向上連携加算に関する状況（別紙４）</t>
  </si>
  <si>
    <t>介護福祉士のうち勤続年数１０年以上の者の氏名、常勤換算数（３月を除く前年度の平均）</t>
  </si>
  <si>
    <t>※</t>
  </si>
  <si>
    <t>職　種</t>
  </si>
  <si>
    <t>変更後の運営規程又は新旧対照表</t>
  </si>
  <si>
    <t>勤務時間数</t>
    <rPh sb="0" eb="2">
      <t>キンム</t>
    </rPh>
    <rPh sb="2" eb="4">
      <t>ジカン</t>
    </rPh>
    <rPh sb="4" eb="5">
      <t>スウ</t>
    </rPh>
    <phoneticPr fontId="35"/>
  </si>
  <si>
    <t>　なお、「従業者の勤務の体制及び勤務形態一覧表」に「シフト記号表（勤務時間帯）」も必ず添付して提出してください。</t>
    <rPh sb="5" eb="8">
      <t>ジュウギョウシャ</t>
    </rPh>
    <rPh sb="9" eb="11">
      <t>キンム</t>
    </rPh>
    <rPh sb="12" eb="14">
      <t>タイセイ</t>
    </rPh>
    <rPh sb="14" eb="15">
      <t>オヨ</t>
    </rPh>
    <rPh sb="16" eb="18">
      <t>キンム</t>
    </rPh>
    <rPh sb="18" eb="20">
      <t>ケイタイ</t>
    </rPh>
    <rPh sb="20" eb="23">
      <t>イチランヒョウ</t>
    </rPh>
    <rPh sb="29" eb="31">
      <t>キゴウ</t>
    </rPh>
    <rPh sb="31" eb="32">
      <t>ヒョウ</t>
    </rPh>
    <rPh sb="33" eb="35">
      <t>キンム</t>
    </rPh>
    <rPh sb="35" eb="38">
      <t>ジカンタイ</t>
    </rPh>
    <rPh sb="41" eb="42">
      <t>カナラ</t>
    </rPh>
    <rPh sb="43" eb="45">
      <t>テンプ</t>
    </rPh>
    <rPh sb="47" eb="49">
      <t>テイシュツ</t>
    </rPh>
    <phoneticPr fontId="35"/>
  </si>
  <si>
    <t>備　　考</t>
  </si>
  <si>
    <t>※「常勤換算平均」の欄は、届出日の属する月の前三月について、常勤換算方法により算出した平均を記入してください。</t>
  </si>
  <si>
    <t>自主点検したもの（チェック済）を提出すること。</t>
  </si>
  <si>
    <t>-</t>
  </si>
  <si>
    <t>介護予防・日常生活支援総合事業費算定に係る体制等に関する変更に伴い，改正したもの。介護の内容・利用料金の変更等について記載が必要。</t>
  </si>
  <si>
    <t>　（宛先）大牟田市長　様</t>
  </si>
  <si>
    <t>←Ⅰは２５％以上が適</t>
  </si>
  <si>
    <t>※24時間表記</t>
  </si>
  <si>
    <t>栄養アセスメント・
栄養改善体制</t>
  </si>
  <si>
    <t>　（４月１日から算定を行う場合は、１２月，１月，２月の平均）</t>
  </si>
  <si>
    <t>　　備考　　「適用条件」欄には、当該割引率が適用される時間帯、曜日、日時について具体的に記載してください。</t>
  </si>
  <si>
    <t>m</t>
  </si>
  <si>
    <t>提携している主な事業所・医療提供施設の名称</t>
  </si>
  <si>
    <t>２　適用開始年月日</t>
  </si>
  <si>
    <t>勤務時間</t>
    <rPh sb="0" eb="2">
      <t>キンム</t>
    </rPh>
    <rPh sb="2" eb="4">
      <t>ジカン</t>
    </rPh>
    <phoneticPr fontId="35"/>
  </si>
  <si>
    <t xml:space="preserve">％ </t>
  </si>
  <si>
    <t>登録証登録番号</t>
  </si>
  <si>
    <t>事業所・施設名</t>
  </si>
  <si>
    <t>４月</t>
  </si>
  <si>
    <t>適用条件</t>
  </si>
  <si>
    <t>氏　　名</t>
  </si>
  <si>
    <t>　　　年　　　月　　　日</t>
  </si>
  <si>
    <t>職　　種</t>
  </si>
  <si>
    <r>
      <t>＜</t>
    </r>
    <r>
      <rPr>
        <sz val="9"/>
        <color auto="1"/>
        <rFont val="ＭＳ 明朝"/>
      </rPr>
      <t xml:space="preserve">参考様式5-2＞                           </t>
    </r>
  </si>
  <si>
    <t>２月の常勤換算数　⑪</t>
  </si>
  <si>
    <r>
      <t>注</t>
    </r>
    <r>
      <rPr>
        <b/>
        <sz val="11"/>
        <color auto="1"/>
        <rFont val="ＭＳ 明朝"/>
      </rPr>
      <t>：前年10月2日以降に指定を受けた（又は事業を再開した）事業所用</t>
    </r>
  </si>
  <si>
    <t>(17) サービス提供時間（平均提供時間）</t>
    <rPh sb="9" eb="11">
      <t>テイキョウ</t>
    </rPh>
    <rPh sb="11" eb="13">
      <t>ジカン</t>
    </rPh>
    <rPh sb="14" eb="16">
      <t>ヘイキン</t>
    </rPh>
    <rPh sb="16" eb="18">
      <t>テイキョウ</t>
    </rPh>
    <rPh sb="18" eb="20">
      <t>ジカン</t>
    </rPh>
    <phoneticPr fontId="35"/>
  </si>
  <si>
    <t>看護職員の欠員が解消される場合。</t>
  </si>
  <si>
    <t>加算算定開始する月の分を予定で記載し提出</t>
  </si>
  <si>
    <t>　(14)介護予防通所介護相当サービスの場合の生活相談員がサービス提供時間内に勤務する時間数の合計（勤務延時間数）が自動計算されますので、誤りがないか確認してください。</t>
    <rPh sb="20" eb="22">
      <t>バアイ</t>
    </rPh>
    <rPh sb="23" eb="25">
      <t>セイカツ</t>
    </rPh>
    <rPh sb="25" eb="28">
      <t>ソウダンイン</t>
    </rPh>
    <rPh sb="33" eb="35">
      <t>テイキョウ</t>
    </rPh>
    <rPh sb="35" eb="37">
      <t>ジカン</t>
    </rPh>
    <rPh sb="37" eb="38">
      <t>ナイ</t>
    </rPh>
    <rPh sb="39" eb="41">
      <t>キンム</t>
    </rPh>
    <rPh sb="43" eb="45">
      <t>ジカン</t>
    </rPh>
    <rPh sb="45" eb="46">
      <t>スウ</t>
    </rPh>
    <rPh sb="47" eb="49">
      <t>ゴウケイ</t>
    </rPh>
    <rPh sb="50" eb="52">
      <t>キンム</t>
    </rPh>
    <rPh sb="52" eb="53">
      <t>エン</t>
    </rPh>
    <rPh sb="53" eb="55">
      <t>ジカン</t>
    </rPh>
    <rPh sb="55" eb="56">
      <t>スウ</t>
    </rPh>
    <rPh sb="58" eb="60">
      <t>ジドウ</t>
    </rPh>
    <rPh sb="60" eb="62">
      <t>ケイサン</t>
    </rPh>
    <rPh sb="69" eb="70">
      <t>アヤマ</t>
    </rPh>
    <rPh sb="75" eb="77">
      <t>カクニン</t>
    </rPh>
    <phoneticPr fontId="35"/>
  </si>
  <si>
    <r>
      <t>注</t>
    </r>
    <r>
      <rPr>
        <b/>
        <sz val="11"/>
        <color auto="1"/>
        <rFont val="ＭＳ 明朝"/>
      </rPr>
      <t>：前年10月1日以前に指定を受けた（又は事業を再開した）事業所用</t>
    </r>
  </si>
  <si>
    <t>　外部の管理栄養士の場合、連携している介護事業所、医療機関、栄養ケア・ステーション</t>
  </si>
  <si>
    <t>栄養アセスメント・栄養改善体制に関する届出書（別紙４）</t>
  </si>
  <si>
    <t>（加算別紙）</t>
    <rPh sb="1" eb="3">
      <t>カサン</t>
    </rPh>
    <rPh sb="3" eb="5">
      <t>ベッシ</t>
    </rPh>
    <phoneticPr fontId="22"/>
  </si>
  <si>
    <t>若年性認知症利用者受入加算</t>
  </si>
  <si>
    <t>(1)</t>
  </si>
  <si>
    <t>　・「参照範囲」にその職種の必要資格を範囲設定する　⇒　OKボタン</t>
    <rPh sb="3" eb="5">
      <t>サンショウ</t>
    </rPh>
    <rPh sb="5" eb="7">
      <t>ハンイ</t>
    </rPh>
    <rPh sb="11" eb="13">
      <t>ショクシュ</t>
    </rPh>
    <rPh sb="14" eb="16">
      <t>ヒツヨウ</t>
    </rPh>
    <rPh sb="16" eb="18">
      <t>シカク</t>
    </rPh>
    <rPh sb="19" eb="21">
      <t>ハンイ</t>
    </rPh>
    <rPh sb="21" eb="23">
      <t>セッテイ</t>
    </rPh>
    <phoneticPr fontId="35"/>
  </si>
  <si>
    <t>口腔機能向上体制</t>
  </si>
  <si>
    <t>(6) 
職種</t>
  </si>
  <si>
    <t xml:space="preserve">サービス提供体制強化加算
</t>
  </si>
  <si>
    <t>任意の様式で可。</t>
  </si>
  <si>
    <t>A   加算Ⅳ</t>
  </si>
  <si>
    <t>　（例：令和３年４月における勤続年数７年以上の者とは、令和３年３月３１日時点で勤続年数７年以上の者。）</t>
  </si>
  <si>
    <t>理由書</t>
  </si>
  <si>
    <t>常勤で兼務</t>
    <rPh sb="0" eb="2">
      <t>ジョウキン</t>
    </rPh>
    <rPh sb="3" eb="5">
      <t>ケンム</t>
    </rPh>
    <phoneticPr fontId="35"/>
  </si>
  <si>
    <t>従業者の勤務の体制及び勤務形態一覧表（別紙２）</t>
  </si>
  <si>
    <t>組織体制図</t>
  </si>
  <si>
    <t>人材要件に関する調書＜参考様式５-１～５-６＞</t>
  </si>
  <si>
    <t>訪問型サービス</t>
  </si>
  <si>
    <t>該当する資格証（写）</t>
  </si>
  <si>
    <t>有　・　無</t>
  </si>
  <si>
    <t>栄養ケア計画書等様式</t>
  </si>
  <si>
    <r>
      <t>注</t>
    </r>
    <r>
      <rPr>
        <b/>
        <sz val="11"/>
        <color auto="1"/>
        <rFont val="ＭＳ 明朝"/>
      </rPr>
      <t>：前年10月１日以前に指定を受けた（又は事業を再開した）事業所用</t>
    </r>
  </si>
  <si>
    <t>口腔機能向上体制に関する届出書（別紙４）</t>
  </si>
  <si>
    <t>※ INDIRECT関数使用のため、以下のとおりセルに「名前の定義」をしています。</t>
    <rPh sb="10" eb="12">
      <t>カンスウ</t>
    </rPh>
    <rPh sb="12" eb="14">
      <t>シヨウ</t>
    </rPh>
    <rPh sb="18" eb="20">
      <t>イカ</t>
    </rPh>
    <rPh sb="28" eb="30">
      <t>ナマエ</t>
    </rPh>
    <rPh sb="31" eb="33">
      <t>テイギ</t>
    </rPh>
    <phoneticPr fontId="35"/>
  </si>
  <si>
    <t>口腔機能改善管理指導計画書等様式</t>
  </si>
  <si>
    <t>サービス提供体制強化加算に関する届出書（別紙５）</t>
  </si>
  <si>
    <t>生活機能向上グループ活動の時間割（案でも可）</t>
  </si>
  <si>
    <t>管理栄養士。</t>
  </si>
  <si>
    <t>歯科衛生士、言語聴覚士、看護師、准看護師。</t>
  </si>
  <si>
    <t>９月の常勤換算数　⑥</t>
  </si>
  <si>
    <t>通所介護計画の中に記載しない場合。</t>
  </si>
  <si>
    <r>
      <t>介護予防</t>
    </r>
    <r>
      <rPr>
        <sz val="11"/>
        <color auto="1"/>
        <rFont val="ＭＳ Ｐゴシック"/>
      </rPr>
      <t>通所</t>
    </r>
    <r>
      <rPr>
        <sz val="11"/>
        <color auto="1"/>
        <rFont val="DejaVu Sans"/>
      </rPr>
      <t>介護相当サービス</t>
    </r>
    <rPh sb="4" eb="6">
      <t>つうしょ</t>
    </rPh>
    <phoneticPr fontId="22" type="Hiragana"/>
  </si>
  <si>
    <t>４月の常勤換算数　①</t>
  </si>
  <si>
    <t>①　指定訪問リハビリテーション事業所、指定通所リハビリテーション事業所又はリハビリテーションを実施している医療提供施設の理学療法士、作業療法士、言語聴覚士又は医師の助言に基づき、指定通所介護事業所の機能訓練指導員等が共同して利用者の身体状況等の評価及び個別機能訓練計画の作成を行っているか。　【加算Ⅰ】</t>
  </si>
  <si>
    <t>（別紙３）</t>
  </si>
  <si>
    <t>若年性認知症利用者（入所者・患者）に対応する担当職員職・氏名</t>
  </si>
  <si>
    <t>施設種別</t>
  </si>
  <si>
    <t>職　名</t>
  </si>
  <si>
    <t>（注）常勤・非常勤の区分について</t>
    <rPh sb="1" eb="2">
      <t>チュウ</t>
    </rPh>
    <rPh sb="3" eb="5">
      <t>ジョウキン</t>
    </rPh>
    <rPh sb="6" eb="9">
      <t>ヒジョウキン</t>
    </rPh>
    <rPh sb="10" eb="12">
      <t>クブン</t>
    </rPh>
    <phoneticPr fontId="35"/>
  </si>
  <si>
    <t>○栄養アセスメント・栄養改善体制の届出内容</t>
  </si>
  <si>
    <t>口腔機能向上体制に関する届出書</t>
  </si>
  <si>
    <t>〇生活機能向上連携加算に関する状況　</t>
  </si>
  <si>
    <t>※氏名欄は、それぞれのサービスの共同実施者名（職種ごとの代表者名）を記入してください。</t>
  </si>
  <si>
    <t>①　指定訪問リハビリテーション事業所、指定通所リハビリテーション事業所又はリハビリテーションを実施している医療提供施設の理学療法士、作業療法士、言語聴覚士又は医師が、指定通所介護事業所を訪問し、事業所の機能訓練指導員等が共同して利用者の身体状況等の評価及び個別機能訓練計画の作成を行っているか。【加算Ⅱ】</t>
  </si>
  <si>
    <t>資格の種類</t>
  </si>
  <si>
    <t>s</t>
  </si>
  <si>
    <t>②　個別機能訓練計画に基づき、利用者の身体機能又は生活機能向上を目的とする機能訓練の項目を準備し、機能訓練指導員等が、利用者の心身の状況に応じた機能訓練を適切に提供しているか。【加算Ⅰ、加算Ⅱ】</t>
  </si>
  <si>
    <t>③　上記①の評価に基づき、個別機能訓練計画の進捗状況等を３月ごとに１回以上評価し、利用者又はその家族に対して機能訓練の内容と個別機能訓練計画の進捗状況等を説明し、必要に応じて訓練内容の見直しを行っているか。【加算Ⅰ、加算Ⅱ】</t>
  </si>
  <si>
    <t>管理栄養士</t>
  </si>
  <si>
    <t>(8)
資格</t>
    <rPh sb="4" eb="6">
      <t>シカク</t>
    </rPh>
    <phoneticPr fontId="35"/>
  </si>
  <si>
    <t>医　師</t>
  </si>
  <si>
    <t>医師</t>
  </si>
  <si>
    <t>休憩時間1時間は「1:00」、休憩時間45分は「00:45」と入力してください。</t>
  </si>
  <si>
    <t>人材要件に関する調書</t>
  </si>
  <si>
    <t>○○デイサービス</t>
  </si>
  <si>
    <t>介護職員の常勤換算数（届出月前３ヶ月の平均）</t>
  </si>
  <si>
    <t>換算月</t>
  </si>
  <si>
    <t>月</t>
  </si>
  <si>
    <t xml:space="preserve"> 　　 保有資格を全て記入するのではなく、人員基準上、求められる資格等を入力してください。</t>
    <rPh sb="4" eb="6">
      <t>ホユウ</t>
    </rPh>
    <rPh sb="6" eb="8">
      <t>シカク</t>
    </rPh>
    <rPh sb="9" eb="10">
      <t>スベ</t>
    </rPh>
    <rPh sb="11" eb="13">
      <t>キニュウ</t>
    </rPh>
    <rPh sb="21" eb="23">
      <t>ジンイン</t>
    </rPh>
    <rPh sb="23" eb="25">
      <t>キジュン</t>
    </rPh>
    <rPh sb="25" eb="26">
      <t>ジョウ</t>
    </rPh>
    <rPh sb="27" eb="28">
      <t>モト</t>
    </rPh>
    <rPh sb="32" eb="34">
      <t>シカク</t>
    </rPh>
    <rPh sb="34" eb="35">
      <t>トウ</t>
    </rPh>
    <rPh sb="36" eb="38">
      <t>ニュウリョク</t>
    </rPh>
    <phoneticPr fontId="35"/>
  </si>
  <si>
    <t>（注意事項）</t>
  </si>
  <si>
    <t>①届出月前３ヶ月間の平均の状況で作成すること。</t>
  </si>
  <si>
    <t>②３ヶ月間の平均で届出を行った場合は，届出月以降においても直近３ヶ月間の職員の割合につき，毎月継続的に所定の割合を維持する</t>
  </si>
  <si>
    <t>介護福祉士</t>
  </si>
  <si>
    <t>　　月</t>
  </si>
  <si>
    <t>適　・　非</t>
  </si>
  <si>
    <t>月の常勤換算数</t>
  </si>
  <si>
    <t>開始時刻</t>
    <rPh sb="0" eb="2">
      <t>カイシ</t>
    </rPh>
    <rPh sb="2" eb="4">
      <t>ジコク</t>
    </rPh>
    <phoneticPr fontId="35"/>
  </si>
  <si>
    <t>常勤換算平均　
Ａ</t>
  </si>
  <si>
    <t>介護職員の常勤換算数（３月を除く前年度の平均）</t>
  </si>
  <si>
    <t>　　　２ 「サービス提供体制強化加算」については、「サービス提供体制強化加算に関する届出書」（別紙5）を添付してください。</t>
  </si>
  <si>
    <t>介護職員のうち介護福祉士の氏名、常勤換算数（３月を除く前年度の平均）</t>
  </si>
  <si>
    <t>９月</t>
  </si>
  <si>
    <t>(10)</t>
  </si>
  <si>
    <r>
      <t>1</t>
    </r>
    <r>
      <rPr>
        <sz val="11"/>
        <color auto="1"/>
        <rFont val="ＭＳ 明朝"/>
      </rPr>
      <t>0月</t>
    </r>
  </si>
  <si>
    <t>１月</t>
  </si>
  <si>
    <t>①３月を除く前年度の平均の状況で作成すること。</t>
  </si>
  <si>
    <t>５月の常勤換算数　②</t>
  </si>
  <si>
    <t>７月の常勤換算数　④</t>
  </si>
  <si>
    <t>１月の常勤換算数　⑩</t>
  </si>
  <si>
    <t>常勤換算平均 Ａ</t>
  </si>
  <si>
    <t>看護職員</t>
    <rPh sb="0" eb="2">
      <t>カンゴ</t>
    </rPh>
    <rPh sb="2" eb="4">
      <t>ショクイン</t>
    </rPh>
    <phoneticPr fontId="35"/>
  </si>
  <si>
    <t>　がある。その割合については，毎月記録するとともに，所定の割合を下回った場合には，加算の取り下げを行うこと。</t>
  </si>
  <si>
    <t>③勤続年数とは、各月の前月の末日時点における勤続年数をいう。</t>
  </si>
  <si>
    <t>④勤続年数の算定に当たっては、当該事業所の勤務年数に加え、同一法人の経営する他の介護サービス事業所、病院、社会福祉施設等におい</t>
  </si>
  <si>
    <t xml:space="preserve"> １  な し</t>
  </si>
  <si>
    <t>常勤換算平均　　Ａ</t>
  </si>
  <si>
    <t>勤続年数</t>
  </si>
  <si>
    <t>※「常勤換算平均」の欄は、常勤換算方法により算出した３月を除く前年度の平均を記入してください。</t>
  </si>
  <si>
    <t>サービスを直接提供する職員の常勤換算数（３月を除く前年度の平均）</t>
  </si>
  <si>
    <t>理学療法士</t>
    <rPh sb="0" eb="2">
      <t>リガク</t>
    </rPh>
    <rPh sb="2" eb="5">
      <t>リョウホウシ</t>
    </rPh>
    <phoneticPr fontId="35"/>
  </si>
  <si>
    <r>
      <t>1</t>
    </r>
    <r>
      <rPr>
        <sz val="11"/>
        <color auto="1"/>
        <rFont val="ＭＳ 明朝"/>
      </rPr>
      <t>1月の常勤換算数　⑧</t>
    </r>
  </si>
  <si>
    <r>
      <t>＜</t>
    </r>
    <r>
      <rPr>
        <sz val="9"/>
        <color auto="1"/>
        <rFont val="ＭＳ 明朝"/>
      </rPr>
      <t xml:space="preserve">参考様式5-1＞                             </t>
    </r>
  </si>
  <si>
    <t>2週目</t>
    <rPh sb="1" eb="2">
      <t>シュウ</t>
    </rPh>
    <rPh sb="2" eb="3">
      <t>メ</t>
    </rPh>
    <phoneticPr fontId="35"/>
  </si>
  <si>
    <r>
      <t>（</t>
    </r>
    <r>
      <rPr>
        <sz val="11"/>
        <color auto="1"/>
        <rFont val="ＭＳ 明朝"/>
      </rPr>
      <t>前年度の実績が</t>
    </r>
    <r>
      <rPr>
        <u/>
        <sz val="11"/>
        <color auto="1"/>
        <rFont val="ＭＳ 明朝"/>
      </rPr>
      <t>６月以上</t>
    </r>
    <r>
      <rPr>
        <sz val="11"/>
        <color auto="1"/>
        <rFont val="ＭＳ 明朝"/>
      </rPr>
      <t>の事業所用）</t>
    </r>
  </si>
  <si>
    <r>
      <t>1</t>
    </r>
    <r>
      <rPr>
        <sz val="11"/>
        <color auto="1"/>
        <rFont val="ＭＳ 明朝"/>
      </rPr>
      <t>1月</t>
    </r>
  </si>
  <si>
    <r>
      <t>1</t>
    </r>
    <r>
      <rPr>
        <sz val="11"/>
        <color auto="1"/>
        <rFont val="ＭＳ 明朝"/>
      </rPr>
      <t>2月</t>
    </r>
  </si>
  <si>
    <t>(18) 確保すべき介護職員の勤務時間数　　　</t>
    <rPh sb="5" eb="7">
      <t>カクホ</t>
    </rPh>
    <rPh sb="10" eb="12">
      <t>カイゴ</t>
    </rPh>
    <rPh sb="12" eb="14">
      <t>ショクイン</t>
    </rPh>
    <rPh sb="15" eb="17">
      <t>キンム</t>
    </rPh>
    <rPh sb="17" eb="20">
      <t>ジカンスウ</t>
    </rPh>
    <phoneticPr fontId="35"/>
  </si>
  <si>
    <r>
      <t>常</t>
    </r>
    <r>
      <rPr>
        <sz val="11"/>
        <color auto="1"/>
        <rFont val="ＭＳ 明朝"/>
      </rPr>
      <t>勤換算平均　Ｂ（①から⑪の合計　÷　11）</t>
    </r>
  </si>
  <si>
    <r>
      <t>1</t>
    </r>
    <r>
      <rPr>
        <sz val="11"/>
        <color auto="1"/>
        <rFont val="ＭＳ 明朝"/>
      </rPr>
      <t>2月の常勤換算数　⑨</t>
    </r>
  </si>
  <si>
    <r>
      <t>＜</t>
    </r>
    <r>
      <rPr>
        <sz val="9"/>
        <color auto="1"/>
        <rFont val="ＭＳ 明朝"/>
      </rPr>
      <t xml:space="preserve">参考様式5-3＞                              </t>
    </r>
  </si>
  <si>
    <r>
      <t>　</t>
    </r>
    <r>
      <rPr>
        <sz val="9"/>
        <color auto="1"/>
        <rFont val="ＭＳ 明朝"/>
      </rPr>
      <t>（例：令和３年４月における勤続年数10年以上の者とは、令和３年３月３１日時点で勤続年数10年以上の者。）</t>
    </r>
  </si>
  <si>
    <r>
      <t>＜</t>
    </r>
    <r>
      <rPr>
        <sz val="9"/>
        <color auto="1"/>
        <rFont val="ＭＳ 明朝"/>
      </rPr>
      <t xml:space="preserve">参考様式5-6＞                                </t>
    </r>
  </si>
  <si>
    <t>添付書類なし</t>
  </si>
  <si>
    <t>介護予防ケアマネジメント</t>
    <rPh sb="0" eb="2">
      <t>カイゴ</t>
    </rPh>
    <rPh sb="2" eb="4">
      <t>ヨボウ</t>
    </rPh>
    <phoneticPr fontId="22"/>
  </si>
  <si>
    <t>一体的サービス提供加算</t>
    <rPh sb="0" eb="2">
      <t>いったい</t>
    </rPh>
    <rPh sb="2" eb="3">
      <t>てき</t>
    </rPh>
    <rPh sb="7" eb="9">
      <t>ていきょう</t>
    </rPh>
    <phoneticPr fontId="22" type="Hiragana"/>
  </si>
  <si>
    <t>予定</t>
  </si>
  <si>
    <r>
      <t>（３）サービス提供体制強化加算（Ⅲ）</t>
    </r>
    <r>
      <rPr>
        <sz val="8"/>
        <color auto="1"/>
        <rFont val="ＭＳ 明朝"/>
      </rPr>
      <t xml:space="preserve"> </t>
    </r>
    <r>
      <rPr>
        <sz val="7"/>
        <color auto="1"/>
        <rFont val="ＭＳ 明朝"/>
      </rPr>
      <t>※介護福祉士等の状況、勤続年数の状況のうち、いずれか１つを満たすこと。</t>
    </r>
    <rPh sb="7" eb="9">
      <t>テイキョウ</t>
    </rPh>
    <rPh sb="9" eb="11">
      <t>タイセイ</t>
    </rPh>
    <rPh sb="11" eb="13">
      <t>キョウカ</t>
    </rPh>
    <rPh sb="13" eb="15">
      <t>カサン</t>
    </rPh>
    <rPh sb="20" eb="22">
      <t>カイゴ</t>
    </rPh>
    <rPh sb="22" eb="25">
      <t>フクシシ</t>
    </rPh>
    <rPh sb="25" eb="26">
      <t>トウ</t>
    </rPh>
    <rPh sb="27" eb="29">
      <t>ジョウキョウ</t>
    </rPh>
    <rPh sb="30" eb="32">
      <t>キンゾク</t>
    </rPh>
    <rPh sb="32" eb="34">
      <t>ネンスウ</t>
    </rPh>
    <rPh sb="35" eb="37">
      <t>ジョウキョウ</t>
    </rPh>
    <rPh sb="48" eb="49">
      <t>ミ</t>
    </rPh>
    <phoneticPr fontId="22"/>
  </si>
  <si>
    <t>栄養改善サービス及び口腔機能向上サービスをいずれも実施した場合。</t>
    <rPh sb="0" eb="2">
      <t>えいよう</t>
    </rPh>
    <rPh sb="2" eb="4">
      <t>かいぜん</t>
    </rPh>
    <rPh sb="8" eb="9">
      <t>およ</t>
    </rPh>
    <rPh sb="10" eb="12">
      <t>こうくう</t>
    </rPh>
    <rPh sb="12" eb="14">
      <t>きのう</t>
    </rPh>
    <rPh sb="14" eb="16">
      <t>こうじょう</t>
    </rPh>
    <rPh sb="25" eb="27">
      <t>じっし</t>
    </rPh>
    <rPh sb="29" eb="31">
      <t>ばあい</t>
    </rPh>
    <phoneticPr fontId="22" type="Hiragana"/>
  </si>
  <si>
    <r>
      <t>加</t>
    </r>
    <r>
      <rPr>
        <sz val="10"/>
        <color auto="1"/>
        <rFont val="ＭＳ 明朝"/>
      </rPr>
      <t>算Ⅰを算定する事業所で前年度の実績が６月に満たない事業所は参考様式5-1または5-3、前年度の実績が６月以上の事業所は参考様式5-2または5-4を使用。
加算Ⅱを算定する事業所で前年度の実績が６月に満たない事業所は参考様式5-1、前年度の実績が６月以上の事業所は参考様式5-2を使用。
加算Ⅲを算定する事業所で前年度の実績が６月に満たない事業所は参考様式5-1または5-5、前年度の実績が６月以上の事業所は参考様式5-2または5-6を使用。</t>
    </r>
  </si>
  <si>
    <t>介護職員等処遇改善加算</t>
  </si>
  <si>
    <t>年</t>
    <rPh sb="0" eb="1">
      <t>ネン</t>
    </rPh>
    <phoneticPr fontId="35"/>
  </si>
  <si>
    <t>（独自・定率）</t>
  </si>
  <si>
    <t>通所型サービス</t>
  </si>
  <si>
    <t>介護予防・日常生活支援総合事業費算定に係る体制等に関する届出書・変更届出書　チェック表
（介護予防通所介護相当サービス・基準緩和型通所サービス）</t>
    <rPh sb="60" eb="64">
      <t>きじゅんかんわ</t>
    </rPh>
    <rPh sb="64" eb="65">
      <t>かた</t>
    </rPh>
    <rPh sb="65" eb="67">
      <t>つうしょ</t>
    </rPh>
    <phoneticPr fontId="22" type="Hiragana"/>
  </si>
  <si>
    <t>(7)
勤務
形態</t>
  </si>
  <si>
    <t>(14) サービス提供時間内の勤務延時間数（生活相談員）</t>
    <rPh sb="9" eb="11">
      <t>テイキョウ</t>
    </rPh>
    <rPh sb="11" eb="13">
      <t>ジカン</t>
    </rPh>
    <rPh sb="13" eb="14">
      <t>ナイ</t>
    </rPh>
    <phoneticPr fontId="35"/>
  </si>
  <si>
    <t>(15) サービス提供時間内の勤務延時間数（介護職員）</t>
    <rPh sb="9" eb="11">
      <t>テイキョウ</t>
    </rPh>
    <rPh sb="11" eb="13">
      <t>ジカン</t>
    </rPh>
    <rPh sb="13" eb="14">
      <t>ナイ</t>
    </rPh>
    <phoneticPr fontId="35"/>
  </si>
  <si>
    <t>区分</t>
    <rPh sb="0" eb="2">
      <t>クブン</t>
    </rPh>
    <phoneticPr fontId="35"/>
  </si>
  <si>
    <t>従業者の勤務の体制及び勤務形態一覧表　</t>
  </si>
  <si>
    <t>介護職員</t>
    <rPh sb="0" eb="2">
      <t>カイゴ</t>
    </rPh>
    <rPh sb="2" eb="4">
      <t>ショクイン</t>
    </rPh>
    <phoneticPr fontId="35"/>
  </si>
  <si>
    <t>シフト記号</t>
  </si>
  <si>
    <t>サービス提供時間内
の勤務時間数</t>
    <rPh sb="4" eb="6">
      <t>テイキョウ</t>
    </rPh>
    <rPh sb="6" eb="9">
      <t>ジカンナイ</t>
    </rPh>
    <rPh sb="11" eb="13">
      <t>キンム</t>
    </rPh>
    <rPh sb="13" eb="15">
      <t>ジカン</t>
    </rPh>
    <rPh sb="15" eb="16">
      <t>スウ</t>
    </rPh>
    <phoneticPr fontId="35"/>
  </si>
  <si>
    <t>(</t>
  </si>
  <si>
    <t>　　　（追加した職種の人員内訳を自動計算させるためには、職種名称は(5)職種と一致させる必要があります。）</t>
    <rPh sb="4" eb="6">
      <t>ツイカ</t>
    </rPh>
    <rPh sb="8" eb="10">
      <t>ショクシュ</t>
    </rPh>
    <rPh sb="11" eb="13">
      <t>ジンイン</t>
    </rPh>
    <rPh sb="13" eb="15">
      <t>ウチワケ</t>
    </rPh>
    <rPh sb="16" eb="18">
      <t>ジドウ</t>
    </rPh>
    <rPh sb="18" eb="20">
      <t>ケイサン</t>
    </rPh>
    <rPh sb="28" eb="30">
      <t>ショクシュ</t>
    </rPh>
    <rPh sb="30" eb="32">
      <t>メイショウ</t>
    </rPh>
    <rPh sb="36" eb="38">
      <t>ショクシュ</t>
    </rPh>
    <rPh sb="39" eb="41">
      <t>イッチ</t>
    </rPh>
    <rPh sb="44" eb="46">
      <t>ヒツヨウ</t>
    </rPh>
    <phoneticPr fontId="35"/>
  </si>
  <si>
    <t>)</t>
  </si>
  <si>
    <t>3週目</t>
    <rPh sb="1" eb="2">
      <t>シュウ</t>
    </rPh>
    <rPh sb="2" eb="3">
      <t>メ</t>
    </rPh>
    <phoneticPr fontId="35"/>
  </si>
  <si>
    <t>(3)事業所における常勤の従業者が勤務すべき時間数</t>
    <rPh sb="3" eb="6">
      <t>ジギョウショ</t>
    </rPh>
    <rPh sb="10" eb="12">
      <t>ジョウキン</t>
    </rPh>
    <rPh sb="13" eb="16">
      <t>ジュウギョウシャ</t>
    </rPh>
    <rPh sb="17" eb="19">
      <t>キンム</t>
    </rPh>
    <rPh sb="22" eb="24">
      <t>ジカン</t>
    </rPh>
    <rPh sb="24" eb="25">
      <t>スウ</t>
    </rPh>
    <phoneticPr fontId="35"/>
  </si>
  <si>
    <t>4週目</t>
    <rPh sb="1" eb="2">
      <t>シュウ</t>
    </rPh>
    <rPh sb="2" eb="3">
      <t>メ</t>
    </rPh>
    <phoneticPr fontId="35"/>
  </si>
  <si>
    <t xml:space="preserve"> 　　 ※入力することができる勤務時間数は、当該事業所において常勤の従業者が勤務すべき勤務時間数を上限とします。</t>
    <rPh sb="5" eb="7">
      <t>ニュウリョク</t>
    </rPh>
    <rPh sb="15" eb="17">
      <t>キンム</t>
    </rPh>
    <rPh sb="17" eb="19">
      <t>ジカン</t>
    </rPh>
    <rPh sb="19" eb="20">
      <t>スウ</t>
    </rPh>
    <rPh sb="20" eb="21">
      <t>ジスウ</t>
    </rPh>
    <rPh sb="22" eb="24">
      <t>トウガイ</t>
    </rPh>
    <rPh sb="24" eb="27">
      <t>ジギョウショ</t>
    </rPh>
    <rPh sb="31" eb="33">
      <t>ジョウキン</t>
    </rPh>
    <rPh sb="34" eb="37">
      <t>ジュウギョウシャ</t>
    </rPh>
    <rPh sb="38" eb="40">
      <t>キンム</t>
    </rPh>
    <rPh sb="43" eb="45">
      <t>キンム</t>
    </rPh>
    <rPh sb="45" eb="47">
      <t>ジカン</t>
    </rPh>
    <rPh sb="47" eb="48">
      <t>スウ</t>
    </rPh>
    <rPh sb="49" eb="51">
      <t>ジョウゲン</t>
    </rPh>
    <phoneticPr fontId="35"/>
  </si>
  <si>
    <t>事業所名（</t>
    <rPh sb="0" eb="3">
      <t>ジギョウショ</t>
    </rPh>
    <rPh sb="3" eb="4">
      <t>メイ</t>
    </rPh>
    <phoneticPr fontId="35"/>
  </si>
  <si>
    <t>介護予防通所介護相当サービス</t>
    <rPh sb="0" eb="2">
      <t>カイゴ</t>
    </rPh>
    <rPh sb="2" eb="4">
      <t>ヨボウ</t>
    </rPh>
    <rPh sb="4" eb="6">
      <t>ツウショ</t>
    </rPh>
    <rPh sb="6" eb="8">
      <t>カイゴ</t>
    </rPh>
    <rPh sb="8" eb="10">
      <t>ソウトウ</t>
    </rPh>
    <phoneticPr fontId="35"/>
  </si>
  <si>
    <t>5週目</t>
    <rPh sb="1" eb="2">
      <t>シュウ</t>
    </rPh>
    <rPh sb="2" eb="3">
      <t>メ</t>
    </rPh>
    <phoneticPr fontId="35"/>
  </si>
  <si>
    <t>当月の日数</t>
    <rPh sb="0" eb="2">
      <t>トウゲツ</t>
    </rPh>
    <rPh sb="3" eb="5">
      <t>ニッスウ</t>
    </rPh>
    <phoneticPr fontId="35"/>
  </si>
  <si>
    <t>時間/週</t>
    <rPh sb="0" eb="2">
      <t>ジカン</t>
    </rPh>
    <rPh sb="3" eb="4">
      <t>シュウ</t>
    </rPh>
    <phoneticPr fontId="35"/>
  </si>
  <si>
    <t>(4) 事業所全体のサービス提供単位数</t>
  </si>
  <si>
    <t>(12)
週平均
勤務時間
数</t>
  </si>
  <si>
    <t>(2)</t>
  </si>
  <si>
    <t>（計</t>
    <rPh sb="1" eb="2">
      <t>ケイ</t>
    </rPh>
    <phoneticPr fontId="35"/>
  </si>
  <si>
    <t>看護職員、介護職員</t>
    <rPh sb="0" eb="2">
      <t>カンゴ</t>
    </rPh>
    <rPh sb="2" eb="4">
      <t>ショクイン</t>
    </rPh>
    <rPh sb="5" eb="7">
      <t>カイゴ</t>
    </rPh>
    <rPh sb="7" eb="9">
      <t>ショクイン</t>
    </rPh>
    <phoneticPr fontId="35"/>
  </si>
  <si>
    <t>(13) 兼務状況
（兼務先及び兼務する
職務の内容）等</t>
    <rPh sb="5" eb="7">
      <t>ケンム</t>
    </rPh>
    <rPh sb="7" eb="9">
      <t>ジョウキョウ</t>
    </rPh>
    <rPh sb="11" eb="13">
      <t>ケンム</t>
    </rPh>
    <rPh sb="13" eb="14">
      <t>サキ</t>
    </rPh>
    <rPh sb="14" eb="15">
      <t>オヨ</t>
    </rPh>
    <rPh sb="16" eb="18">
      <t>ケンム</t>
    </rPh>
    <rPh sb="21" eb="23">
      <t>ショクム</t>
    </rPh>
    <rPh sb="24" eb="26">
      <t>ナイヨウ</t>
    </rPh>
    <rPh sb="27" eb="28">
      <t>トウ</t>
    </rPh>
    <phoneticPr fontId="22"/>
  </si>
  <si>
    <t>単位</t>
    <rPh sb="0" eb="2">
      <t>タンイ</t>
    </rPh>
    <phoneticPr fontId="35"/>
  </si>
  <si>
    <t>時間）</t>
    <rPh sb="0" eb="2">
      <t>ジカン</t>
    </rPh>
    <phoneticPr fontId="35"/>
  </si>
  <si>
    <t>■シフト記号表（勤務時間帯）</t>
    <rPh sb="4" eb="6">
      <t>キゴウ</t>
    </rPh>
    <rPh sb="6" eb="7">
      <t>ヒョウ</t>
    </rPh>
    <rPh sb="8" eb="10">
      <t>キンム</t>
    </rPh>
    <rPh sb="10" eb="13">
      <t>ジカンタイ</t>
    </rPh>
    <phoneticPr fontId="35"/>
  </si>
  <si>
    <t>b</t>
  </si>
  <si>
    <t>d</t>
  </si>
  <si>
    <t>f</t>
  </si>
  <si>
    <t>j</t>
  </si>
  <si>
    <t>k</t>
  </si>
  <si>
    <t>l</t>
  </si>
  <si>
    <t>：</t>
  </si>
  <si>
    <t>o</t>
  </si>
  <si>
    <t>p</t>
  </si>
  <si>
    <t>q</t>
  </si>
  <si>
    <t>u</t>
  </si>
  <si>
    <t>v</t>
  </si>
  <si>
    <t>w</t>
  </si>
  <si>
    <t>x</t>
  </si>
  <si>
    <t>きゅう師</t>
    <rPh sb="3" eb="4">
      <t>シ</t>
    </rPh>
    <phoneticPr fontId="35"/>
  </si>
  <si>
    <t>y</t>
  </si>
  <si>
    <t>z</t>
  </si>
  <si>
    <t>休</t>
    <rPh sb="0" eb="1">
      <t>ヤス</t>
    </rPh>
    <phoneticPr fontId="35"/>
  </si>
  <si>
    <t>・職種ごとの勤務時間を「○：○○～○：○○」と表記することが困難な場合は、No21～30を活用し、勤務時間数のみを入力してください。</t>
    <rPh sb="45" eb="47">
      <t>カツヨウ</t>
    </rPh>
    <phoneticPr fontId="35"/>
  </si>
  <si>
    <t>・No1～20は始業時刻・終業時刻・休憩時間等を入力すると勤務時間数が計算されますが、入力の補助を目的とするものですので、結果に誤りがないかご確認ください。</t>
    <rPh sb="8" eb="10">
      <t>シギョウ</t>
    </rPh>
    <rPh sb="10" eb="12">
      <t>ジコク</t>
    </rPh>
    <rPh sb="13" eb="15">
      <t>シュウギョウ</t>
    </rPh>
    <rPh sb="15" eb="17">
      <t>ジコク</t>
    </rPh>
    <rPh sb="18" eb="20">
      <t>キュウケイ</t>
    </rPh>
    <rPh sb="20" eb="22">
      <t>ジカン</t>
    </rPh>
    <rPh sb="22" eb="23">
      <t>トウ</t>
    </rPh>
    <rPh sb="24" eb="26">
      <t>ニュウリョク</t>
    </rPh>
    <rPh sb="29" eb="31">
      <t>キンム</t>
    </rPh>
    <rPh sb="31" eb="34">
      <t>ジカンスウ</t>
    </rPh>
    <rPh sb="35" eb="37">
      <t>ケイサン</t>
    </rPh>
    <rPh sb="43" eb="45">
      <t>ニュウリョク</t>
    </rPh>
    <rPh sb="46" eb="48">
      <t>ホジョ</t>
    </rPh>
    <rPh sb="49" eb="51">
      <t>モクテキ</t>
    </rPh>
    <rPh sb="61" eb="63">
      <t>ケッカ</t>
    </rPh>
    <rPh sb="64" eb="65">
      <t>アヤマ</t>
    </rPh>
    <rPh sb="71" eb="73">
      <t>カクニン</t>
    </rPh>
    <phoneticPr fontId="35"/>
  </si>
  <si>
    <t>・シフト記号が足りない場合は、適宜、行を追加してください。</t>
    <rPh sb="4" eb="6">
      <t>キゴウ</t>
    </rPh>
    <rPh sb="7" eb="8">
      <t>タ</t>
    </rPh>
    <rPh sb="11" eb="13">
      <t>バアイ</t>
    </rPh>
    <rPh sb="15" eb="17">
      <t>テキギ</t>
    </rPh>
    <rPh sb="18" eb="19">
      <t>ギョウ</t>
    </rPh>
    <rPh sb="20" eb="22">
      <t>ツイカ</t>
    </rPh>
    <phoneticPr fontId="35"/>
  </si>
  <si>
    <t>・シフト記号は、適宜、使いやすい記号に変更していただいて構いません。</t>
    <rPh sb="4" eb="6">
      <t>キゴウ</t>
    </rPh>
    <rPh sb="8" eb="10">
      <t>テキギ</t>
    </rPh>
    <rPh sb="11" eb="12">
      <t>ツカ</t>
    </rPh>
    <rPh sb="16" eb="18">
      <t>キゴウ</t>
    </rPh>
    <rPh sb="19" eb="21">
      <t>ヘンコウ</t>
    </rPh>
    <rPh sb="28" eb="29">
      <t>カマ</t>
    </rPh>
    <phoneticPr fontId="35"/>
  </si>
  <si>
    <t>・ 介護予防通所介護相当サービスにおける「確保すべき従業者の勤務延時間数」には、「最低限確保すべきとされている程度の休憩時間は含めて差し支えない」としており、</t>
    <rPh sb="2" eb="4">
      <t>カイゴ</t>
    </rPh>
    <rPh sb="4" eb="6">
      <t>ヨボウ</t>
    </rPh>
    <rPh sb="6" eb="8">
      <t>ツウショ</t>
    </rPh>
    <rPh sb="8" eb="10">
      <t>カイゴ</t>
    </rPh>
    <rPh sb="10" eb="12">
      <t>ソウトウ</t>
    </rPh>
    <rPh sb="21" eb="23">
      <t>カクホ</t>
    </rPh>
    <rPh sb="26" eb="29">
      <t>ジュウギョウシャ</t>
    </rPh>
    <rPh sb="30" eb="32">
      <t>キンム</t>
    </rPh>
    <rPh sb="32" eb="33">
      <t>ノ</t>
    </rPh>
    <rPh sb="33" eb="35">
      <t>ジカン</t>
    </rPh>
    <rPh sb="35" eb="36">
      <t>スウ</t>
    </rPh>
    <rPh sb="41" eb="44">
      <t>サイテイゲン</t>
    </rPh>
    <rPh sb="44" eb="46">
      <t>カクホ</t>
    </rPh>
    <rPh sb="55" eb="57">
      <t>テイド</t>
    </rPh>
    <rPh sb="58" eb="60">
      <t>キュウケイ</t>
    </rPh>
    <rPh sb="60" eb="62">
      <t>ジカン</t>
    </rPh>
    <rPh sb="63" eb="64">
      <t>フク</t>
    </rPh>
    <rPh sb="66" eb="67">
      <t>サ</t>
    </rPh>
    <rPh sb="68" eb="69">
      <t>ツカ</t>
    </rPh>
    <phoneticPr fontId="35"/>
  </si>
  <si>
    <t>　「サービス提供時間内の勤務時間」の計算にあたってその休憩時間を差し引く必要はないのでご留意ください。（上記「U」列）</t>
    <rPh sb="6" eb="8">
      <t>テイキョウ</t>
    </rPh>
    <rPh sb="8" eb="10">
      <t>ジカン</t>
    </rPh>
    <rPh sb="10" eb="11">
      <t>ナイ</t>
    </rPh>
    <rPh sb="12" eb="14">
      <t>キンム</t>
    </rPh>
    <rPh sb="14" eb="16">
      <t>ジカン</t>
    </rPh>
    <rPh sb="18" eb="20">
      <t>ケイサン</t>
    </rPh>
    <rPh sb="27" eb="29">
      <t>キュウケイ</t>
    </rPh>
    <rPh sb="29" eb="31">
      <t>ジカン</t>
    </rPh>
    <rPh sb="32" eb="33">
      <t>サ</t>
    </rPh>
    <rPh sb="34" eb="35">
      <t>ヒ</t>
    </rPh>
    <rPh sb="36" eb="38">
      <t>ヒツヨウ</t>
    </rPh>
    <rPh sb="44" eb="46">
      <t>リュウイ</t>
    </rPh>
    <rPh sb="52" eb="54">
      <t>ジョウキ</t>
    </rPh>
    <rPh sb="57" eb="58">
      <t>レツ</t>
    </rPh>
    <phoneticPr fontId="35"/>
  </si>
  <si>
    <t>始業時刻</t>
    <rPh sb="0" eb="2">
      <t>シギョウ</t>
    </rPh>
    <rPh sb="2" eb="4">
      <t>ジコク</t>
    </rPh>
    <phoneticPr fontId="35"/>
  </si>
  <si>
    <t>終業時刻</t>
    <rPh sb="0" eb="2">
      <t>シュウギョウ</t>
    </rPh>
    <rPh sb="2" eb="4">
      <t>ジコク</t>
    </rPh>
    <phoneticPr fontId="35"/>
  </si>
  <si>
    <t>（</t>
  </si>
  <si>
    <t>うち、休憩時間</t>
    <rPh sb="3" eb="5">
      <t>キュウケイ</t>
    </rPh>
    <rPh sb="5" eb="7">
      <t>ジカン</t>
    </rPh>
    <phoneticPr fontId="35"/>
  </si>
  <si>
    <t>・・・直接入力する必要がある箇所です。</t>
    <rPh sb="3" eb="5">
      <t>チョクセツ</t>
    </rPh>
    <rPh sb="5" eb="7">
      <t>ニュウリョク</t>
    </rPh>
    <rPh sb="9" eb="11">
      <t>ヒツヨウ</t>
    </rPh>
    <rPh sb="14" eb="16">
      <t>カショ</t>
    </rPh>
    <phoneticPr fontId="35"/>
  </si>
  <si>
    <t>サービス提供時間</t>
    <rPh sb="4" eb="6">
      <t>テイキョウ</t>
    </rPh>
    <rPh sb="6" eb="8">
      <t>ジカン</t>
    </rPh>
    <phoneticPr fontId="35"/>
  </si>
  <si>
    <t>終了時刻</t>
    <rPh sb="0" eb="2">
      <t>シュウリョウ</t>
    </rPh>
    <rPh sb="2" eb="4">
      <t>ジコク</t>
    </rPh>
    <phoneticPr fontId="35"/>
  </si>
  <si>
    <r>
      <t>　　　当該事業所における勤務時間が、当該事業所において定められている常勤の従業者が勤務すべき時間数に達していることをいいます。</t>
    </r>
    <r>
      <rPr>
        <u/>
        <sz val="12"/>
        <color auto="1"/>
        <rFont val="HGSｺﾞｼｯｸE"/>
      </rPr>
      <t>雇用の形態は考慮しません</t>
    </r>
    <r>
      <rPr>
        <sz val="12"/>
        <color auto="1"/>
        <rFont val="HGSｺﾞｼｯｸM"/>
      </rPr>
      <t>。</t>
    </r>
    <rPh sb="3" eb="5">
      <t>トウガイ</t>
    </rPh>
    <rPh sb="5" eb="8">
      <t>ジギョウショ</t>
    </rPh>
    <rPh sb="12" eb="14">
      <t>キンム</t>
    </rPh>
    <rPh sb="14" eb="16">
      <t>ジカン</t>
    </rPh>
    <rPh sb="18" eb="20">
      <t>トウガイ</t>
    </rPh>
    <rPh sb="20" eb="23">
      <t>ジギョウショ</t>
    </rPh>
    <rPh sb="27" eb="28">
      <t>サダ</t>
    </rPh>
    <rPh sb="34" eb="36">
      <t>ジョウキン</t>
    </rPh>
    <rPh sb="37" eb="40">
      <t>ジュウギョウシャ</t>
    </rPh>
    <rPh sb="41" eb="43">
      <t>キンム</t>
    </rPh>
    <rPh sb="46" eb="49">
      <t>ジカンスウ</t>
    </rPh>
    <rPh sb="50" eb="51">
      <t>タッ</t>
    </rPh>
    <rPh sb="63" eb="65">
      <t>コヨウ</t>
    </rPh>
    <rPh sb="66" eb="68">
      <t>ケイタイ</t>
    </rPh>
    <rPh sb="69" eb="71">
      <t>コウリョ</t>
    </rPh>
    <phoneticPr fontId="35"/>
  </si>
  <si>
    <t>サービス提供時間内の勤務時間</t>
    <rPh sb="4" eb="6">
      <t>テイキョウ</t>
    </rPh>
    <rPh sb="6" eb="8">
      <t>ジカン</t>
    </rPh>
    <rPh sb="8" eb="9">
      <t>ナイ</t>
    </rPh>
    <rPh sb="10" eb="12">
      <t>キンム</t>
    </rPh>
    <rPh sb="12" eb="14">
      <t>ジカン</t>
    </rPh>
    <phoneticPr fontId="35"/>
  </si>
  <si>
    <t>自由記載欄</t>
    <rPh sb="0" eb="2">
      <t>ジユウ</t>
    </rPh>
    <rPh sb="2" eb="4">
      <t>キサイ</t>
    </rPh>
    <rPh sb="4" eb="5">
      <t>ラン</t>
    </rPh>
    <phoneticPr fontId="35"/>
  </si>
  <si>
    <t>介護予防・日常生活支援総合事業費算定に係る体制等に関する届出書</t>
  </si>
  <si>
    <t>休日</t>
    <rPh sb="0" eb="2">
      <t>キュウジツ</t>
    </rPh>
    <phoneticPr fontId="35"/>
  </si>
  <si>
    <t>≪提出不要≫</t>
    <rPh sb="1" eb="3">
      <t>テイシュツ</t>
    </rPh>
    <rPh sb="3" eb="5">
      <t>フヨウ</t>
    </rPh>
    <phoneticPr fontId="35"/>
  </si>
  <si>
    <t>従業者の勤務の体制及び勤務形態一覧表　記入方法　（通所型サービス）</t>
    <rPh sb="0" eb="3">
      <t>ジュウギョウシャ</t>
    </rPh>
    <rPh sb="4" eb="6">
      <t>キンム</t>
    </rPh>
    <rPh sb="7" eb="9">
      <t>タイセイ</t>
    </rPh>
    <rPh sb="9" eb="10">
      <t>オヨ</t>
    </rPh>
    <rPh sb="11" eb="13">
      <t>キンム</t>
    </rPh>
    <rPh sb="13" eb="15">
      <t>ケイタイ</t>
    </rPh>
    <rPh sb="15" eb="18">
      <t>イチランヒョウ</t>
    </rPh>
    <rPh sb="19" eb="21">
      <t>キニュウ</t>
    </rPh>
    <rPh sb="21" eb="23">
      <t>ホウホウ</t>
    </rPh>
    <rPh sb="25" eb="27">
      <t>ツウショ</t>
    </rPh>
    <rPh sb="27" eb="28">
      <t>ガタ</t>
    </rPh>
    <phoneticPr fontId="22"/>
  </si>
  <si>
    <t>　(1) 「４週」・「暦月」のいずれかを選択してください。</t>
    <rPh sb="7" eb="8">
      <t>シュウ</t>
    </rPh>
    <rPh sb="11" eb="12">
      <t>レキ</t>
    </rPh>
    <rPh sb="12" eb="13">
      <t>ツキ</t>
    </rPh>
    <rPh sb="20" eb="22">
      <t>センタク</t>
    </rPh>
    <phoneticPr fontId="35"/>
  </si>
  <si>
    <t>　その後、以下の手順で必要資格について「名前の定義」をします。</t>
    <rPh sb="3" eb="4">
      <t>ゴ</t>
    </rPh>
    <rPh sb="5" eb="7">
      <t>イカ</t>
    </rPh>
    <rPh sb="8" eb="10">
      <t>テジュン</t>
    </rPh>
    <rPh sb="11" eb="13">
      <t>ヒツヨウ</t>
    </rPh>
    <rPh sb="13" eb="15">
      <t>シカク</t>
    </rPh>
    <rPh sb="20" eb="22">
      <t>ナマエ</t>
    </rPh>
    <rPh sb="23" eb="25">
      <t>テイギ</t>
    </rPh>
    <phoneticPr fontId="35"/>
  </si>
  <si>
    <t>　(3) 事業所における常勤の従業者が勤務すべき時間数を入力してください。</t>
    <rPh sb="5" eb="8">
      <t>ジギョウショ</t>
    </rPh>
    <rPh sb="12" eb="14">
      <t>ジョウキン</t>
    </rPh>
    <rPh sb="15" eb="18">
      <t>ジュウギョウシャ</t>
    </rPh>
    <rPh sb="19" eb="21">
      <t>キンム</t>
    </rPh>
    <rPh sb="24" eb="26">
      <t>ジカン</t>
    </rPh>
    <rPh sb="26" eb="27">
      <t>スウ</t>
    </rPh>
    <rPh sb="28" eb="30">
      <t>ニュウリョク</t>
    </rPh>
    <phoneticPr fontId="35"/>
  </si>
  <si>
    <t>　(4) 事業所全体のサービス提供単位数及び、本シートに記入する単位目を入力してください。</t>
    <rPh sb="5" eb="8">
      <t>ジギョウショ</t>
    </rPh>
    <rPh sb="8" eb="10">
      <t>ゼンタイ</t>
    </rPh>
    <rPh sb="15" eb="17">
      <t>テイキョウ</t>
    </rPh>
    <rPh sb="17" eb="19">
      <t>タンイ</t>
    </rPh>
    <rPh sb="19" eb="20">
      <t>スウ</t>
    </rPh>
    <rPh sb="20" eb="21">
      <t>オヨ</t>
    </rPh>
    <rPh sb="23" eb="24">
      <t>ホン</t>
    </rPh>
    <rPh sb="28" eb="30">
      <t>キニュウ</t>
    </rPh>
    <rPh sb="32" eb="34">
      <t>タンイ</t>
    </rPh>
    <rPh sb="34" eb="35">
      <t>メ</t>
    </rPh>
    <rPh sb="36" eb="38">
      <t>ニュウリョク</t>
    </rPh>
    <phoneticPr fontId="35"/>
  </si>
  <si>
    <t>　C12～L12・・・「職種」</t>
    <rPh sb="12" eb="14">
      <t>ショクシュ</t>
    </rPh>
    <phoneticPr fontId="35"/>
  </si>
  <si>
    <t>　(5) 当該サービス提供単位のサービス提供時間を入力してください。（送迎時間は含まれません。）</t>
    <rPh sb="5" eb="7">
      <t>トウガイ</t>
    </rPh>
    <rPh sb="11" eb="13">
      <t>テイキョウ</t>
    </rPh>
    <rPh sb="13" eb="15">
      <t>タンイ</t>
    </rPh>
    <rPh sb="20" eb="22">
      <t>テイキョウ</t>
    </rPh>
    <rPh sb="22" eb="24">
      <t>ジカン</t>
    </rPh>
    <rPh sb="25" eb="27">
      <t>ニュウリョク</t>
    </rPh>
    <rPh sb="35" eb="37">
      <t>ソウゲイ</t>
    </rPh>
    <rPh sb="37" eb="39">
      <t>ジカン</t>
    </rPh>
    <rPh sb="40" eb="41">
      <t>フク</t>
    </rPh>
    <phoneticPr fontId="35"/>
  </si>
  <si>
    <t>　(6) 従業者の職種について、下記のうち該当する職種をプルダウンより選択してください。（直接入力も可能です。）</t>
    <rPh sb="5" eb="8">
      <t>ジュウギョウシャ</t>
    </rPh>
    <rPh sb="9" eb="11">
      <t>ショクシュ</t>
    </rPh>
    <rPh sb="16" eb="18">
      <t>カキ</t>
    </rPh>
    <rPh sb="21" eb="23">
      <t>ガイトウ</t>
    </rPh>
    <rPh sb="25" eb="27">
      <t>ショクシュ</t>
    </rPh>
    <rPh sb="35" eb="37">
      <t>センタク</t>
    </rPh>
    <phoneticPr fontId="35"/>
  </si>
  <si>
    <t xml:space="preserve"> 　　 記入の順序は、職種ごとにまとめてください。</t>
    <rPh sb="4" eb="6">
      <t>キニュウ</t>
    </rPh>
    <rPh sb="7" eb="9">
      <t>ジュンジョ</t>
    </rPh>
    <rPh sb="11" eb="13">
      <t>ショクシュ</t>
    </rPh>
    <phoneticPr fontId="35"/>
  </si>
  <si>
    <t>　(7) 従業者の勤務形態について、下記のうち該当する区分の記号をプルダウンより選択してください。</t>
    <rPh sb="5" eb="8">
      <t>ジュウギョウシャ</t>
    </rPh>
    <rPh sb="9" eb="11">
      <t>キンム</t>
    </rPh>
    <rPh sb="11" eb="13">
      <t>ケイタイ</t>
    </rPh>
    <rPh sb="18" eb="20">
      <t>カキ</t>
    </rPh>
    <rPh sb="23" eb="25">
      <t>ガイトウ</t>
    </rPh>
    <rPh sb="27" eb="29">
      <t>クブン</t>
    </rPh>
    <rPh sb="30" eb="32">
      <t>キゴウ</t>
    </rPh>
    <rPh sb="40" eb="42">
      <t>センタク</t>
    </rPh>
    <phoneticPr fontId="22"/>
  </si>
  <si>
    <t xml:space="preserve"> 　　 記入の順序は、各職種の中で勤務形態の区分ごとにまとめてください。</t>
    <rPh sb="4" eb="6">
      <t>キニュウ</t>
    </rPh>
    <rPh sb="7" eb="9">
      <t>ジュンジョ</t>
    </rPh>
    <rPh sb="11" eb="12">
      <t>カク</t>
    </rPh>
    <rPh sb="12" eb="14">
      <t>ショクシュ</t>
    </rPh>
    <rPh sb="15" eb="16">
      <t>ナカ</t>
    </rPh>
    <rPh sb="17" eb="19">
      <t>キンム</t>
    </rPh>
    <rPh sb="19" eb="21">
      <t>ケイタイ</t>
    </rPh>
    <rPh sb="22" eb="24">
      <t>クブン</t>
    </rPh>
    <phoneticPr fontId="35"/>
  </si>
  <si>
    <t>D</t>
  </si>
  <si>
    <r>
      <t xml:space="preserve">       ※選択した資格及び研修に関して、</t>
    </r>
    <r>
      <rPr>
        <b/>
        <u/>
        <sz val="12"/>
        <color auto="1"/>
        <rFont val="HGSｺﾞｼｯｸM"/>
      </rPr>
      <t>必要に応じて、資格証又は研修修了証等の写しを添付資料として提出</t>
    </r>
    <r>
      <rPr>
        <b/>
        <sz val="12"/>
        <color auto="1"/>
        <rFont val="HGSｺﾞｼｯｸM"/>
      </rPr>
      <t>してください。</t>
    </r>
    <rPh sb="8" eb="10">
      <t>センタク</t>
    </rPh>
    <rPh sb="12" eb="14">
      <t>シカク</t>
    </rPh>
    <rPh sb="14" eb="15">
      <t>オヨ</t>
    </rPh>
    <rPh sb="16" eb="18">
      <t>ケンシュウ</t>
    </rPh>
    <rPh sb="19" eb="20">
      <t>カン</t>
    </rPh>
    <rPh sb="23" eb="25">
      <t>ヒツヨウ</t>
    </rPh>
    <rPh sb="26" eb="27">
      <t>オウ</t>
    </rPh>
    <rPh sb="30" eb="33">
      <t>シカクショウ</t>
    </rPh>
    <rPh sb="33" eb="34">
      <t>マタ</t>
    </rPh>
    <rPh sb="35" eb="37">
      <t>ケンシュウ</t>
    </rPh>
    <rPh sb="37" eb="39">
      <t>シュウリョウ</t>
    </rPh>
    <rPh sb="39" eb="41">
      <t>ショウトウ</t>
    </rPh>
    <rPh sb="42" eb="43">
      <t>ウツ</t>
    </rPh>
    <rPh sb="45" eb="47">
      <t>テンプ</t>
    </rPh>
    <rPh sb="47" eb="49">
      <t>シリョウ</t>
    </rPh>
    <rPh sb="52" eb="54">
      <t>テイシュツ</t>
    </rPh>
    <phoneticPr fontId="35"/>
  </si>
  <si>
    <t>　(10) 申請する事業に係る従業者（管理者を含む。）の1ヶ月分の勤務時間を入力してください。（別シートの「シフト記号表」を作成し、シフト記号を選択してください。）</t>
    <rPh sb="6" eb="8">
      <t>シンセイ</t>
    </rPh>
    <rPh sb="10" eb="12">
      <t>ジギョウ</t>
    </rPh>
    <rPh sb="13" eb="14">
      <t>カカ</t>
    </rPh>
    <rPh sb="15" eb="18">
      <t>ジュウギョウシャ</t>
    </rPh>
    <rPh sb="19" eb="22">
      <t>カンリシャ</t>
    </rPh>
    <rPh sb="23" eb="24">
      <t>フク</t>
    </rPh>
    <rPh sb="30" eb="31">
      <t>ゲツ</t>
    </rPh>
    <rPh sb="31" eb="32">
      <t>ブン</t>
    </rPh>
    <rPh sb="33" eb="35">
      <t>キンム</t>
    </rPh>
    <rPh sb="35" eb="37">
      <t>ジカン</t>
    </rPh>
    <rPh sb="38" eb="40">
      <t>ニュウリョク</t>
    </rPh>
    <rPh sb="48" eb="49">
      <t>ベツ</t>
    </rPh>
    <rPh sb="57" eb="59">
      <t>キゴウ</t>
    </rPh>
    <rPh sb="59" eb="60">
      <t>ヒョウ</t>
    </rPh>
    <rPh sb="62" eb="64">
      <t>サクセイ</t>
    </rPh>
    <rPh sb="69" eb="71">
      <t>キゴウ</t>
    </rPh>
    <rPh sb="72" eb="74">
      <t>センタク</t>
    </rPh>
    <phoneticPr fontId="35"/>
  </si>
  <si>
    <t>　　  ※ 指定基準の確認に際しては、４週分の入力で差し支えありません。</t>
  </si>
  <si>
    <t>　(11) 従業者ごとに、合計勤務時間数が自動計算されますので、誤りがないか確認してください。</t>
    <rPh sb="6" eb="9">
      <t>ジュウギョウシャ</t>
    </rPh>
    <rPh sb="13" eb="15">
      <t>ゴウケイ</t>
    </rPh>
    <rPh sb="15" eb="17">
      <t>キンム</t>
    </rPh>
    <rPh sb="17" eb="20">
      <t>ジカンスウ</t>
    </rPh>
    <rPh sb="21" eb="23">
      <t>ジドウ</t>
    </rPh>
    <rPh sb="23" eb="25">
      <t>ケイサン</t>
    </rPh>
    <rPh sb="32" eb="33">
      <t>アヤマ</t>
    </rPh>
    <rPh sb="38" eb="40">
      <t>カクニン</t>
    </rPh>
    <phoneticPr fontId="35"/>
  </si>
  <si>
    <t>　　　 同一事業所内の兼務についても兼務する職務の内容を記入してください。</t>
    <rPh sb="4" eb="6">
      <t>ドウイツ</t>
    </rPh>
    <rPh sb="6" eb="9">
      <t>ジギョウショ</t>
    </rPh>
    <rPh sb="9" eb="10">
      <t>ナイ</t>
    </rPh>
    <rPh sb="11" eb="13">
      <t>ケンム</t>
    </rPh>
    <rPh sb="18" eb="20">
      <t>ケンム</t>
    </rPh>
    <rPh sb="22" eb="24">
      <t>ショクム</t>
    </rPh>
    <rPh sb="25" eb="27">
      <t>ナイヨウ</t>
    </rPh>
    <rPh sb="28" eb="30">
      <t>キニュウ</t>
    </rPh>
    <phoneticPr fontId="35"/>
  </si>
  <si>
    <t>　　　 その他、特記事項欄としてもご活用ください。</t>
    <rPh sb="6" eb="7">
      <t>タ</t>
    </rPh>
    <rPh sb="8" eb="10">
      <t>トッキ</t>
    </rPh>
    <rPh sb="10" eb="12">
      <t>ジコウ</t>
    </rPh>
    <rPh sb="12" eb="13">
      <t>ラン</t>
    </rPh>
    <rPh sb="18" eb="20">
      <t>カツヨウ</t>
    </rPh>
    <phoneticPr fontId="35"/>
  </si>
  <si>
    <t>　(15) 介護職員がサービス提供時間内に勤務する時間数の合計（勤務延時間数）が自動計算されますので、誤りがないか確認してください。</t>
    <rPh sb="6" eb="8">
      <t>カイゴ</t>
    </rPh>
    <rPh sb="8" eb="10">
      <t>ショクイン</t>
    </rPh>
    <rPh sb="15" eb="17">
      <t>テイキョウ</t>
    </rPh>
    <rPh sb="17" eb="19">
      <t>ジカン</t>
    </rPh>
    <rPh sb="19" eb="20">
      <t>ナイ</t>
    </rPh>
    <rPh sb="21" eb="23">
      <t>キンム</t>
    </rPh>
    <rPh sb="25" eb="27">
      <t>ジカン</t>
    </rPh>
    <rPh sb="27" eb="28">
      <t>スウ</t>
    </rPh>
    <rPh sb="29" eb="31">
      <t>ゴウケイ</t>
    </rPh>
    <rPh sb="32" eb="34">
      <t>キンム</t>
    </rPh>
    <rPh sb="34" eb="35">
      <t>エン</t>
    </rPh>
    <rPh sb="35" eb="37">
      <t>ジカン</t>
    </rPh>
    <rPh sb="37" eb="38">
      <t>スウ</t>
    </rPh>
    <rPh sb="40" eb="42">
      <t>ジドウ</t>
    </rPh>
    <rPh sb="42" eb="44">
      <t>ケイサン</t>
    </rPh>
    <rPh sb="51" eb="52">
      <t>アヤマ</t>
    </rPh>
    <rPh sb="57" eb="59">
      <t>カクニン</t>
    </rPh>
    <phoneticPr fontId="35"/>
  </si>
  <si>
    <t>　(16) 利用者数は、単位ごとの利用者の実人数（予定の場合は定員数）を入力してください。</t>
    <rPh sb="6" eb="9">
      <t>リヨウシャ</t>
    </rPh>
    <rPh sb="9" eb="10">
      <t>カズ</t>
    </rPh>
    <rPh sb="12" eb="14">
      <t>タンイ</t>
    </rPh>
    <rPh sb="17" eb="20">
      <t>リヨウシャ</t>
    </rPh>
    <rPh sb="21" eb="22">
      <t>ジツ</t>
    </rPh>
    <rPh sb="22" eb="24">
      <t>ニンズウ</t>
    </rPh>
    <rPh sb="25" eb="27">
      <t>ヨテイ</t>
    </rPh>
    <rPh sb="28" eb="30">
      <t>バアイ</t>
    </rPh>
    <rPh sb="31" eb="34">
      <t>テイインスウ</t>
    </rPh>
    <rPh sb="36" eb="38">
      <t>ニュウリョク</t>
    </rPh>
    <phoneticPr fontId="35"/>
  </si>
  <si>
    <t>　(17) サービス提供時間（平均提供時間）を入力してください。（平均提供時間＝利用者ごとの提供時間数の合計を利用者数で除して得た数）</t>
    <rPh sb="10" eb="12">
      <t>テイキョウ</t>
    </rPh>
    <rPh sb="12" eb="14">
      <t>ジカン</t>
    </rPh>
    <rPh sb="15" eb="17">
      <t>ヘイキン</t>
    </rPh>
    <rPh sb="17" eb="19">
      <t>テイキョウ</t>
    </rPh>
    <rPh sb="19" eb="21">
      <t>ジカン</t>
    </rPh>
    <rPh sb="23" eb="25">
      <t>ニュウリョク</t>
    </rPh>
    <rPh sb="33" eb="35">
      <t>ヘイキン</t>
    </rPh>
    <rPh sb="35" eb="37">
      <t>テイキョウ</t>
    </rPh>
    <rPh sb="37" eb="39">
      <t>ジカン</t>
    </rPh>
    <rPh sb="40" eb="43">
      <t>リヨウシャ</t>
    </rPh>
    <rPh sb="46" eb="48">
      <t>テイキョウ</t>
    </rPh>
    <rPh sb="48" eb="51">
      <t>ジカンスウ</t>
    </rPh>
    <rPh sb="52" eb="54">
      <t>ゴウケイ</t>
    </rPh>
    <rPh sb="55" eb="58">
      <t>リヨウシャ</t>
    </rPh>
    <rPh sb="58" eb="59">
      <t>スウ</t>
    </rPh>
    <rPh sb="60" eb="61">
      <t>ジョ</t>
    </rPh>
    <rPh sb="63" eb="64">
      <t>エ</t>
    </rPh>
    <rPh sb="65" eb="66">
      <t>カズ</t>
    </rPh>
    <phoneticPr fontId="35"/>
  </si>
  <si>
    <t xml:space="preserve"> （参考）</t>
    <rPh sb="2" eb="4">
      <t>サンコウ</t>
    </rPh>
    <phoneticPr fontId="35"/>
  </si>
  <si>
    <t>　(19) 1日の職種別人員内訳が自動カウントされますので、誤りがないか確認してください。職種を追加したい場合は、機能訓練指導員の下に１種追加可能です。</t>
    <rPh sb="7" eb="8">
      <t>ニチ</t>
    </rPh>
    <rPh sb="9" eb="12">
      <t>ショクシュベツ</t>
    </rPh>
    <rPh sb="12" eb="14">
      <t>ジンイン</t>
    </rPh>
    <rPh sb="14" eb="16">
      <t>ウチワケ</t>
    </rPh>
    <rPh sb="17" eb="19">
      <t>ジドウ</t>
    </rPh>
    <rPh sb="30" eb="31">
      <t>アヤマ</t>
    </rPh>
    <rPh sb="36" eb="38">
      <t>カクニン</t>
    </rPh>
    <rPh sb="45" eb="47">
      <t>ショクシュ</t>
    </rPh>
    <rPh sb="48" eb="50">
      <t>ツイカ</t>
    </rPh>
    <rPh sb="53" eb="55">
      <t>バアイ</t>
    </rPh>
    <rPh sb="57" eb="59">
      <t>キノウ</t>
    </rPh>
    <rPh sb="59" eb="61">
      <t>クンレン</t>
    </rPh>
    <rPh sb="61" eb="64">
      <t>シドウイン</t>
    </rPh>
    <rPh sb="65" eb="66">
      <t>シタ</t>
    </rPh>
    <rPh sb="68" eb="69">
      <t>シュ</t>
    </rPh>
    <rPh sb="69" eb="71">
      <t>ツイカ</t>
    </rPh>
    <rPh sb="71" eb="73">
      <t>カノウ</t>
    </rPh>
    <phoneticPr fontId="35"/>
  </si>
  <si>
    <t>・・・プルダウンから選択して入力する必要がある箇所です。</t>
    <rPh sb="10" eb="12">
      <t>センタク</t>
    </rPh>
    <rPh sb="14" eb="16">
      <t>ニュウリョク</t>
    </rPh>
    <rPh sb="18" eb="20">
      <t>ヒツヨウ</t>
    </rPh>
    <rPh sb="23" eb="25">
      <t>カショ</t>
    </rPh>
    <phoneticPr fontId="35"/>
  </si>
  <si>
    <t>A</t>
  </si>
  <si>
    <t>　　（例えば、常勤者は週に40時間勤務することとされた事業所であれば、非正規雇用であっても、週40時間勤務する従業者は常勤扱いとなります。）</t>
    <rPh sb="3" eb="4">
      <t>タト</t>
    </rPh>
    <rPh sb="7" eb="10">
      <t>ジョウキンシャ</t>
    </rPh>
    <rPh sb="11" eb="12">
      <t>シュウ</t>
    </rPh>
    <rPh sb="15" eb="17">
      <t>ジカン</t>
    </rPh>
    <rPh sb="17" eb="19">
      <t>キンム</t>
    </rPh>
    <rPh sb="27" eb="30">
      <t>ジギョウショ</t>
    </rPh>
    <rPh sb="35" eb="38">
      <t>ヒセイキ</t>
    </rPh>
    <rPh sb="38" eb="40">
      <t>コヨウ</t>
    </rPh>
    <rPh sb="46" eb="47">
      <t>シュウ</t>
    </rPh>
    <rPh sb="49" eb="51">
      <t>ジカン</t>
    </rPh>
    <rPh sb="51" eb="53">
      <t>キンム</t>
    </rPh>
    <rPh sb="55" eb="58">
      <t>ジュウギョウシャ</t>
    </rPh>
    <rPh sb="59" eb="61">
      <t>ジョウキン</t>
    </rPh>
    <rPh sb="61" eb="62">
      <t>アツカ</t>
    </rPh>
    <phoneticPr fontId="35"/>
  </si>
  <si>
    <t>職種名</t>
    <rPh sb="0" eb="2">
      <t>ショクシュ</t>
    </rPh>
    <rPh sb="2" eb="3">
      <t>メイ</t>
    </rPh>
    <phoneticPr fontId="35"/>
  </si>
  <si>
    <t>非常勤で兼務</t>
    <rPh sb="0" eb="1">
      <t>ヒ</t>
    </rPh>
    <rPh sb="1" eb="3">
      <t>ジョウキン</t>
    </rPh>
    <rPh sb="4" eb="6">
      <t>ケンム</t>
    </rPh>
    <phoneticPr fontId="35"/>
  </si>
  <si>
    <t>下記の記入方法に従って、入力してください。</t>
  </si>
  <si>
    <t>２．職種名・資格名称</t>
    <rPh sb="2" eb="4">
      <t>ショクシュ</t>
    </rPh>
    <rPh sb="4" eb="5">
      <t>メイ</t>
    </rPh>
    <rPh sb="6" eb="8">
      <t>シカク</t>
    </rPh>
    <rPh sb="8" eb="10">
      <t>メイショウ</t>
    </rPh>
    <phoneticPr fontId="35"/>
  </si>
  <si>
    <t>ー</t>
  </si>
  <si>
    <t>　C列・・・「管理者」</t>
    <rPh sb="2" eb="3">
      <t>レツ</t>
    </rPh>
    <rPh sb="7" eb="10">
      <t>カンリシャ</t>
    </rPh>
    <phoneticPr fontId="35"/>
  </si>
  <si>
    <t>　E列・・・「看護職員」</t>
    <rPh sb="2" eb="3">
      <t>レツ</t>
    </rPh>
    <rPh sb="7" eb="9">
      <t>カンゴ</t>
    </rPh>
    <rPh sb="9" eb="11">
      <t>ショクイン</t>
    </rPh>
    <phoneticPr fontId="35"/>
  </si>
  <si>
    <t>　F列・・・「介護職員」</t>
    <rPh sb="2" eb="3">
      <t>レツ</t>
    </rPh>
    <rPh sb="7" eb="9">
      <t>カイゴ</t>
    </rPh>
    <rPh sb="9" eb="11">
      <t>ショクイン</t>
    </rPh>
    <phoneticPr fontId="35"/>
  </si>
  <si>
    <t>　G列・・・「機能訓練指導員」</t>
    <rPh sb="2" eb="3">
      <t>レツ</t>
    </rPh>
    <rPh sb="7" eb="9">
      <t>キノウ</t>
    </rPh>
    <rPh sb="9" eb="11">
      <t>クンレン</t>
    </rPh>
    <rPh sb="11" eb="14">
      <t>シドウイン</t>
    </rPh>
    <phoneticPr fontId="35"/>
  </si>
  <si>
    <t>※自治体の条例により定められた資格等、自治体独自の資格を追加する必要がある場合は、上表の空欄に資格名称を追加してください。</t>
    <rPh sb="1" eb="4">
      <t>ジチタイ</t>
    </rPh>
    <rPh sb="5" eb="7">
      <t>ジョウレイ</t>
    </rPh>
    <rPh sb="10" eb="11">
      <t>サダ</t>
    </rPh>
    <rPh sb="15" eb="17">
      <t>シカク</t>
    </rPh>
    <rPh sb="17" eb="18">
      <t>トウ</t>
    </rPh>
    <rPh sb="19" eb="22">
      <t>ジチタイ</t>
    </rPh>
    <rPh sb="22" eb="24">
      <t>ドクジ</t>
    </rPh>
    <rPh sb="25" eb="27">
      <t>シカク</t>
    </rPh>
    <rPh sb="28" eb="30">
      <t>ツイカ</t>
    </rPh>
    <rPh sb="32" eb="34">
      <t>ヒツヨウ</t>
    </rPh>
    <rPh sb="37" eb="39">
      <t>バアイ</t>
    </rPh>
    <rPh sb="41" eb="43">
      <t>ジョウヒョウ</t>
    </rPh>
    <rPh sb="44" eb="46">
      <t>クウラン</t>
    </rPh>
    <rPh sb="47" eb="49">
      <t>シカク</t>
    </rPh>
    <rPh sb="49" eb="51">
      <t>メイショウ</t>
    </rPh>
    <rPh sb="52" eb="54">
      <t>ツイカ</t>
    </rPh>
    <phoneticPr fontId="35"/>
  </si>
  <si>
    <t>　行が足りない場合は、適宜追加してください。</t>
    <rPh sb="1" eb="2">
      <t>ギョウ</t>
    </rPh>
    <rPh sb="3" eb="4">
      <t>タ</t>
    </rPh>
    <rPh sb="7" eb="9">
      <t>バアイ</t>
    </rPh>
    <rPh sb="11" eb="13">
      <t>テキギ</t>
    </rPh>
    <rPh sb="13" eb="15">
      <t>ツイカ</t>
    </rPh>
    <phoneticPr fontId="35"/>
  </si>
  <si>
    <t>※職種を追加したい場合は、12行目に職種名を追加し、それぞれの列に必要資格を入力してください。</t>
    <rPh sb="1" eb="3">
      <t>ショクシュ</t>
    </rPh>
    <rPh sb="4" eb="6">
      <t>ツイカ</t>
    </rPh>
    <rPh sb="9" eb="11">
      <t>バアイ</t>
    </rPh>
    <rPh sb="15" eb="17">
      <t>ギョウメ</t>
    </rPh>
    <rPh sb="18" eb="20">
      <t>ショクシュ</t>
    </rPh>
    <rPh sb="20" eb="21">
      <t>メイ</t>
    </rPh>
    <rPh sb="22" eb="24">
      <t>ツイカ</t>
    </rPh>
    <rPh sb="31" eb="32">
      <t>レツ</t>
    </rPh>
    <rPh sb="33" eb="35">
      <t>ヒツヨウ</t>
    </rPh>
    <rPh sb="35" eb="37">
      <t>シカク</t>
    </rPh>
    <rPh sb="38" eb="40">
      <t>ニュウリョク</t>
    </rPh>
    <phoneticPr fontId="35"/>
  </si>
  <si>
    <t>　・「数式」タブ　⇒　「名前の定義」を選択</t>
    <rPh sb="3" eb="5">
      <t>スウシキ</t>
    </rPh>
    <rPh sb="12" eb="14">
      <t>ナマエ</t>
    </rPh>
    <rPh sb="15" eb="17">
      <t>テイギ</t>
    </rPh>
    <rPh sb="19" eb="21">
      <t>センタク</t>
    </rPh>
    <phoneticPr fontId="35"/>
  </si>
  <si>
    <t>社会福祉士</t>
    <rPh sb="0" eb="2">
      <t>シャカイ</t>
    </rPh>
    <rPh sb="2" eb="5">
      <t>フクシシ</t>
    </rPh>
    <phoneticPr fontId="60"/>
  </si>
  <si>
    <t>精神保健福祉士</t>
    <rPh sb="0" eb="2">
      <t>セイシン</t>
    </rPh>
    <rPh sb="2" eb="4">
      <t>ホケン</t>
    </rPh>
    <rPh sb="4" eb="7">
      <t>フクシシ</t>
    </rPh>
    <phoneticPr fontId="35"/>
  </si>
  <si>
    <t>准看護師</t>
    <rPh sb="0" eb="4">
      <t>ジュンカンゴシ</t>
    </rPh>
    <phoneticPr fontId="35"/>
  </si>
  <si>
    <t>介護福祉士</t>
    <rPh sb="0" eb="2">
      <t>カイゴ</t>
    </rPh>
    <rPh sb="2" eb="5">
      <t>フクシシ</t>
    </rPh>
    <phoneticPr fontId="35"/>
  </si>
  <si>
    <t>作業療法士</t>
    <rPh sb="0" eb="2">
      <t>サギョウ</t>
    </rPh>
    <rPh sb="2" eb="5">
      <t>リョウホウシ</t>
    </rPh>
    <phoneticPr fontId="35"/>
  </si>
  <si>
    <t>言語聴覚士</t>
    <rPh sb="0" eb="2">
      <t>ゲンゴ</t>
    </rPh>
    <rPh sb="2" eb="5">
      <t>チョウカクシ</t>
    </rPh>
    <phoneticPr fontId="35"/>
  </si>
  <si>
    <t>柔道整復師</t>
    <rPh sb="0" eb="2">
      <t>ジュウドウ</t>
    </rPh>
    <rPh sb="2" eb="5">
      <t>セイフクシ</t>
    </rPh>
    <phoneticPr fontId="35"/>
  </si>
  <si>
    <t>あん摩マッサージ指圧師</t>
    <rPh sb="2" eb="3">
      <t>マ</t>
    </rPh>
    <rPh sb="8" eb="11">
      <t>シアツシ</t>
    </rPh>
    <phoneticPr fontId="35"/>
  </si>
  <si>
    <t>○○　○○</t>
  </si>
  <si>
    <t>機能訓練指導員、介護職員</t>
    <rPh sb="0" eb="2">
      <t>キノウ</t>
    </rPh>
    <rPh sb="2" eb="4">
      <t>クンレン</t>
    </rPh>
    <rPh sb="4" eb="7">
      <t>シドウイン</t>
    </rPh>
    <rPh sb="8" eb="10">
      <t>カイゴ</t>
    </rPh>
    <rPh sb="10" eb="12">
      <t>ショクイン</t>
    </rPh>
    <phoneticPr fontId="35"/>
  </si>
  <si>
    <t>看護職員、機能訓練指導員</t>
    <rPh sb="0" eb="2">
      <t>カンゴ</t>
    </rPh>
    <rPh sb="2" eb="4">
      <t>ショクイン</t>
    </rPh>
    <rPh sb="5" eb="7">
      <t>キノウ</t>
    </rPh>
    <rPh sb="7" eb="9">
      <t>クンレン</t>
    </rPh>
    <rPh sb="9" eb="12">
      <t>シドウイン</t>
    </rPh>
    <phoneticPr fontId="35"/>
  </si>
  <si>
    <t>介護職員等処遇改善加算
（利用定員19人未満）</t>
    <rPh sb="13" eb="15">
      <t>リヨウ</t>
    </rPh>
    <rPh sb="15" eb="17">
      <t>テイイン</t>
    </rPh>
    <rPh sb="19" eb="20">
      <t>ニン</t>
    </rPh>
    <rPh sb="20" eb="22">
      <t>ミマン</t>
    </rPh>
    <phoneticPr fontId="22"/>
  </si>
  <si>
    <t xml:space="preserve"> T 加算Ⅱロ</t>
  </si>
  <si>
    <t>S  加算Ⅰロ</t>
  </si>
  <si>
    <t>ケアマネジメント</t>
  </si>
  <si>
    <t>介護予防</t>
    <rPh sb="0" eb="2">
      <t>カイゴ</t>
    </rPh>
    <rPh sb="2" eb="4">
      <t>ヨボウ</t>
    </rPh>
    <phoneticPr fontId="22"/>
  </si>
  <si>
    <t>介護職員等処遇改善加算</t>
    <rPh sb="0" eb="2">
      <t>カイゴ</t>
    </rPh>
    <rPh sb="2" eb="4">
      <t>ショクイン</t>
    </rPh>
    <rPh sb="4" eb="5">
      <t>トウ</t>
    </rPh>
    <rPh sb="5" eb="7">
      <t>ショグウ</t>
    </rPh>
    <rPh sb="7" eb="9">
      <t>カイゼン</t>
    </rPh>
    <rPh sb="9" eb="11">
      <t>カサン</t>
    </rPh>
    <phoneticPr fontId="22"/>
  </si>
</sst>
</file>

<file path=xl/styles.xml><?xml version="1.0" encoding="utf-8"?>
<styleSheet xmlns="http://schemas.openxmlformats.org/spreadsheetml/2006/main" xmlns:r="http://schemas.openxmlformats.org/officeDocument/2006/relationships" xmlns:mc="http://schemas.openxmlformats.org/markup-compatibility/2006">
  <numFmts count="4">
    <numFmt numFmtId="176" formatCode="#,##0.0#"/>
    <numFmt numFmtId="177" formatCode="0.0"/>
    <numFmt numFmtId="178" formatCode="h:mm;@"/>
    <numFmt numFmtId="179" formatCode="0.0%"/>
  </numFmts>
  <fonts count="61">
    <font>
      <sz val="11"/>
      <color auto="1"/>
      <name val="ＭＳ Ｐゴシック"/>
      <family val="3"/>
    </font>
    <font>
      <sz val="11"/>
      <color indexed="8"/>
      <name val="ＭＳ Ｐゴシック"/>
      <family val="3"/>
      <scheme val="minor"/>
    </font>
    <font>
      <sz val="11"/>
      <color indexed="9"/>
      <name val="ＭＳ Ｐゴシック"/>
      <family val="3"/>
      <scheme val="minor"/>
    </font>
    <font>
      <sz val="11"/>
      <color rgb="FF9C6500"/>
      <name val="ＭＳ Ｐゴシック"/>
      <family val="3"/>
      <scheme val="minor"/>
    </font>
    <font>
      <b/>
      <sz val="18"/>
      <color theme="3"/>
      <name val="ＭＳ Ｐゴシック"/>
      <family val="3"/>
    </font>
    <font>
      <b/>
      <sz val="11"/>
      <color indexed="9"/>
      <name val="ＭＳ Ｐゴシック"/>
      <family val="3"/>
      <scheme val="minor"/>
    </font>
    <font>
      <sz val="11"/>
      <color theme="1"/>
      <name val="ＭＳ Ｐゴシック"/>
      <family val="3"/>
      <scheme val="minor"/>
    </font>
    <font>
      <sz val="11"/>
      <color auto="1"/>
      <name val="ＭＳ Ｐゴシック"/>
      <family val="3"/>
    </font>
    <font>
      <sz val="11"/>
      <color rgb="FFFA7D00"/>
      <name val="ＭＳ Ｐゴシック"/>
      <family val="3"/>
      <scheme val="minor"/>
    </font>
    <font>
      <sz val="11"/>
      <color rgb="FF3F3F76"/>
      <name val="ＭＳ Ｐゴシック"/>
      <family val="3"/>
      <scheme val="minor"/>
    </font>
    <font>
      <b/>
      <sz val="11"/>
      <color rgb="FF3F3F3F"/>
      <name val="ＭＳ Ｐゴシック"/>
      <family val="3"/>
      <scheme val="minor"/>
    </font>
    <font>
      <sz val="11"/>
      <color rgb="FF9C0006"/>
      <name val="ＭＳ Ｐゴシック"/>
      <family val="3"/>
      <scheme val="minor"/>
    </font>
    <font>
      <sz val="11"/>
      <color theme="1"/>
      <name val="游ゴシック"/>
      <family val="3"/>
    </font>
    <font>
      <sz val="8"/>
      <color auto="1"/>
      <name val="ＭＳ 明朝"/>
      <family val="1"/>
    </font>
    <font>
      <sz val="11"/>
      <color rgb="FF006100"/>
      <name val="ＭＳ Ｐゴシック"/>
      <family val="3"/>
      <scheme val="minor"/>
    </font>
    <font>
      <b/>
      <sz val="15"/>
      <color theme="3"/>
      <name val="ＭＳ Ｐゴシック"/>
      <family val="3"/>
      <scheme val="minor"/>
    </font>
    <font>
      <b/>
      <sz val="13"/>
      <color theme="3"/>
      <name val="ＭＳ Ｐゴシック"/>
      <family val="3"/>
      <scheme val="minor"/>
    </font>
    <font>
      <b/>
      <sz val="11"/>
      <color theme="3"/>
      <name val="ＭＳ Ｐゴシック"/>
      <family val="3"/>
      <scheme val="minor"/>
    </font>
    <font>
      <b/>
      <sz val="11"/>
      <color rgb="FFFA7D00"/>
      <name val="ＭＳ Ｐゴシック"/>
      <family val="3"/>
      <scheme val="minor"/>
    </font>
    <font>
      <i/>
      <sz val="11"/>
      <color rgb="FF7F7F7F"/>
      <name val="ＭＳ Ｐゴシック"/>
      <family val="3"/>
      <scheme val="minor"/>
    </font>
    <font>
      <sz val="11"/>
      <color indexed="10"/>
      <name val="ＭＳ Ｐゴシック"/>
      <family val="3"/>
      <scheme val="minor"/>
    </font>
    <font>
      <b/>
      <sz val="11"/>
      <color indexed="8"/>
      <name val="ＭＳ Ｐゴシック"/>
      <family val="3"/>
      <scheme val="minor"/>
    </font>
    <font>
      <sz val="6"/>
      <color auto="1"/>
      <name val="ＭＳ Ｐゴシック"/>
      <family val="3"/>
    </font>
    <font>
      <sz val="11"/>
      <color auto="1"/>
      <name val="ＭＳ 明朝"/>
      <family val="1"/>
    </font>
    <font>
      <sz val="12"/>
      <color auto="1"/>
      <name val="ＭＳ 明朝"/>
      <family val="1"/>
    </font>
    <font>
      <sz val="10"/>
      <color auto="1"/>
      <name val="ＭＳ 明朝"/>
      <family val="1"/>
    </font>
    <font>
      <sz val="11"/>
      <color auto="1"/>
      <name val="HGSｺﾞｼｯｸM"/>
      <family val="3"/>
    </font>
    <font>
      <sz val="16"/>
      <color auto="1"/>
      <name val="ＭＳ 明朝"/>
      <family val="1"/>
    </font>
    <font>
      <sz val="11"/>
      <color theme="1"/>
      <name val="ＭＳ 明朝"/>
      <family val="1"/>
    </font>
    <font>
      <sz val="11"/>
      <color auto="1"/>
      <name val="ＭＳ Ｐ明朝"/>
      <family val="1"/>
    </font>
    <font>
      <sz val="11"/>
      <color rgb="FFFF0000"/>
      <name val="ＭＳ 明朝"/>
      <family val="1"/>
    </font>
    <font>
      <sz val="9"/>
      <color auto="1"/>
      <name val="ＭＳ 明朝"/>
      <family val="1"/>
    </font>
    <font>
      <u/>
      <sz val="10"/>
      <color auto="1"/>
      <name val="ＭＳ 明朝"/>
      <family val="1"/>
    </font>
    <font>
      <sz val="11"/>
      <color auto="1"/>
      <name val="DejaVu Sans"/>
      <family val="2"/>
    </font>
    <font>
      <sz val="9"/>
      <color auto="1"/>
      <name val="DejaVu Sans"/>
      <family val="2"/>
    </font>
    <font>
      <sz val="6"/>
      <color auto="1"/>
      <name val="游ゴシック"/>
      <family val="3"/>
    </font>
    <font>
      <sz val="12"/>
      <color auto="1"/>
      <name val="HGSｺﾞｼｯｸM"/>
      <family val="3"/>
    </font>
    <font>
      <sz val="16"/>
      <color auto="1"/>
      <name val="HGSｺﾞｼｯｸM"/>
      <family val="3"/>
    </font>
    <font>
      <b/>
      <sz val="16"/>
      <color auto="1"/>
      <name val="HGSｺﾞｼｯｸM"/>
      <family val="3"/>
    </font>
    <font>
      <sz val="14"/>
      <color auto="1"/>
      <name val="HGSｺﾞｼｯｸM"/>
      <family val="3"/>
    </font>
    <font>
      <sz val="12"/>
      <color rgb="FFFFFF99"/>
      <name val="HGSｺﾞｼｯｸM"/>
      <family val="3"/>
    </font>
    <font>
      <b/>
      <sz val="12"/>
      <color auto="1"/>
      <name val="HGSｺﾞｼｯｸM"/>
      <family val="3"/>
    </font>
    <font>
      <sz val="6"/>
      <color auto="1"/>
      <name val="HGSｺﾞｼｯｸM"/>
      <family val="3"/>
    </font>
    <font>
      <b/>
      <sz val="14"/>
      <color auto="1"/>
      <name val="HGSｺﾞｼｯｸM"/>
      <family val="3"/>
    </font>
    <font>
      <sz val="10"/>
      <color auto="1"/>
      <name val="HGSｺﾞｼｯｸM"/>
      <family val="3"/>
    </font>
    <font>
      <sz val="16"/>
      <color theme="1"/>
      <name val="游ゴシック"/>
      <family val="3"/>
    </font>
    <font>
      <b/>
      <sz val="16"/>
      <color rgb="FFFF0000"/>
      <name val="游ゴシック"/>
      <family val="3"/>
    </font>
    <font>
      <sz val="16"/>
      <color rgb="FFFF0000"/>
      <name val="游ゴシック"/>
      <family val="3"/>
    </font>
    <font>
      <sz val="16"/>
      <color rgb="FF000000"/>
      <name val="游ゴシック"/>
      <family val="3"/>
    </font>
    <font>
      <b/>
      <sz val="12"/>
      <color rgb="FFFF0000"/>
      <name val="HGSｺﾞｼｯｸM"/>
      <family val="3"/>
    </font>
    <font>
      <sz val="12"/>
      <color theme="1"/>
      <name val="HGSｺﾞｼｯｸM"/>
      <family val="3"/>
    </font>
    <font>
      <sz val="12"/>
      <color auto="1"/>
      <name val="HGSｺﾞｼｯｸE"/>
      <family val="3"/>
    </font>
    <font>
      <sz val="16"/>
      <color auto="1"/>
      <name val="HGSｺﾞｼｯｸE"/>
      <family val="3"/>
    </font>
    <font>
      <sz val="16"/>
      <color theme="1"/>
      <name val="HGSｺﾞｼｯｸM"/>
      <family val="3"/>
    </font>
    <font>
      <sz val="10"/>
      <color auto="1"/>
      <name val="DejaVu Sans"/>
      <family val="2"/>
    </font>
    <font>
      <sz val="10.5"/>
      <color auto="1"/>
      <name val="ＭＳ 明朝"/>
      <family val="1"/>
    </font>
    <font>
      <b/>
      <sz val="11"/>
      <color auto="1"/>
      <name val="ＭＳ 明朝"/>
      <family val="1"/>
    </font>
    <font>
      <b/>
      <sz val="18"/>
      <color auto="1"/>
      <name val="ＭＳ 明朝"/>
      <family val="1"/>
    </font>
    <font>
      <sz val="9"/>
      <color indexed="10"/>
      <name val="ＭＳ 明朝"/>
      <family val="1"/>
    </font>
    <font>
      <u/>
      <sz val="11"/>
      <color indexed="36"/>
      <name val="ＭＳ Ｐゴシック"/>
      <family val="3"/>
    </font>
    <font>
      <sz val="14"/>
      <color auto="1"/>
      <name val="HGSｺﾞｼｯｸM"/>
      <family val="3"/>
    </font>
  </fonts>
  <fills count="38">
    <fill>
      <patternFill patternType="none"/>
    </fill>
    <fill>
      <patternFill patternType="gray125"/>
    </fill>
    <fill>
      <patternFill patternType="solid">
        <fgColor theme="4" tint="0.8"/>
        <bgColor indexed="64"/>
      </patternFill>
    </fill>
    <fill>
      <patternFill patternType="solid">
        <fgColor theme="5" tint="0.8"/>
        <bgColor indexed="64"/>
      </patternFill>
    </fill>
    <fill>
      <patternFill patternType="solid">
        <fgColor theme="6" tint="0.8"/>
        <bgColor indexed="64"/>
      </patternFill>
    </fill>
    <fill>
      <patternFill patternType="solid">
        <fgColor theme="7" tint="0.8"/>
        <bgColor indexed="64"/>
      </patternFill>
    </fill>
    <fill>
      <patternFill patternType="solid">
        <fgColor theme="8" tint="0.8"/>
        <bgColor indexed="64"/>
      </patternFill>
    </fill>
    <fill>
      <patternFill patternType="solid">
        <fgColor theme="9" tint="0.8"/>
        <bgColor indexed="64"/>
      </patternFill>
    </fill>
    <fill>
      <patternFill patternType="solid">
        <fgColor theme="4" tint="0.6"/>
        <bgColor indexed="64"/>
      </patternFill>
    </fill>
    <fill>
      <patternFill patternType="solid">
        <fgColor theme="5" tint="0.6"/>
        <bgColor indexed="64"/>
      </patternFill>
    </fill>
    <fill>
      <patternFill patternType="solid">
        <fgColor theme="6" tint="0.6"/>
        <bgColor indexed="64"/>
      </patternFill>
    </fill>
    <fill>
      <patternFill patternType="solid">
        <fgColor theme="7" tint="0.6"/>
        <bgColor indexed="64"/>
      </patternFill>
    </fill>
    <fill>
      <patternFill patternType="solid">
        <fgColor theme="8" tint="0.6"/>
        <bgColor indexed="64"/>
      </patternFill>
    </fill>
    <fill>
      <patternFill patternType="solid">
        <fgColor theme="9" tint="0.6"/>
        <bgColor indexed="64"/>
      </patternFill>
    </fill>
    <fill>
      <patternFill patternType="solid">
        <fgColor theme="4" tint="0.4"/>
        <bgColor indexed="64"/>
      </patternFill>
    </fill>
    <fill>
      <patternFill patternType="solid">
        <fgColor theme="5" tint="0.4"/>
        <bgColor indexed="64"/>
      </patternFill>
    </fill>
    <fill>
      <patternFill patternType="solid">
        <fgColor theme="6" tint="0.4"/>
        <bgColor indexed="64"/>
      </patternFill>
    </fill>
    <fill>
      <patternFill patternType="solid">
        <fgColor theme="7" tint="0.4"/>
        <bgColor indexed="64"/>
      </patternFill>
    </fill>
    <fill>
      <patternFill patternType="solid">
        <fgColor theme="8" tint="0.4"/>
        <bgColor indexed="64"/>
      </patternFill>
    </fill>
    <fill>
      <patternFill patternType="solid">
        <fgColor theme="9" tint="0.4"/>
        <bgColor indexed="64"/>
      </patternFill>
    </fill>
    <fill>
      <patternFill patternType="solid">
        <fgColor rgb="FFFFEB9C"/>
        <bgColor indexed="64"/>
      </patternFill>
    </fill>
    <fill>
      <patternFill patternType="solid">
        <fgColor theme="4"/>
        <bgColor indexed="64"/>
      </patternFill>
    </fill>
    <fill>
      <patternFill patternType="solid">
        <fgColor theme="5"/>
        <bgColor indexed="64"/>
      </patternFill>
    </fill>
    <fill>
      <patternFill patternType="solid">
        <fgColor theme="6"/>
        <bgColor indexed="64"/>
      </patternFill>
    </fill>
    <fill>
      <patternFill patternType="solid">
        <fgColor theme="7"/>
        <bgColor indexed="64"/>
      </patternFill>
    </fill>
    <fill>
      <patternFill patternType="solid">
        <fgColor theme="8"/>
        <bgColor indexed="64"/>
      </patternFill>
    </fill>
    <fill>
      <patternFill patternType="solid">
        <fgColor theme="9"/>
        <bgColor indexed="64"/>
      </patternFill>
    </fill>
    <fill>
      <patternFill patternType="solid">
        <fgColor rgb="FFA5A5A5"/>
        <bgColor indexed="64"/>
      </patternFill>
    </fill>
    <fill>
      <patternFill patternType="solid">
        <fgColor indexed="26"/>
        <bgColor indexed="64"/>
      </patternFill>
    </fill>
    <fill>
      <patternFill patternType="solid">
        <fgColor indexed="47"/>
        <bgColor indexed="64"/>
      </patternFill>
    </fill>
    <fill>
      <patternFill patternType="solid">
        <fgColor rgb="FFF2F2F2"/>
        <bgColor indexed="64"/>
      </patternFill>
    </fill>
    <fill>
      <patternFill patternType="solid">
        <fgColor rgb="FFFFC7CE"/>
        <bgColor indexed="64"/>
      </patternFill>
    </fill>
    <fill>
      <patternFill patternType="solid">
        <fgColor rgb="FFC6EFCE"/>
        <bgColor indexed="64"/>
      </patternFill>
    </fill>
    <fill>
      <patternFill patternType="solid">
        <fgColor theme="0"/>
        <bgColor indexed="64"/>
      </patternFill>
    </fill>
    <fill>
      <patternFill patternType="solid">
        <fgColor indexed="42"/>
        <bgColor indexed="27"/>
      </patternFill>
    </fill>
    <fill>
      <patternFill patternType="solid">
        <fgColor indexed="9"/>
        <bgColor indexed="26"/>
      </patternFill>
    </fill>
    <fill>
      <patternFill patternType="solid">
        <fgColor rgb="FFFFFFCC"/>
        <bgColor indexed="64"/>
      </patternFill>
    </fill>
    <fill>
      <patternFill patternType="solid">
        <fgColor rgb="FFCCFFCC"/>
        <bgColor indexed="64"/>
      </patternFill>
    </fill>
  </fills>
  <borders count="280">
    <border>
      <left/>
      <right/>
      <top/>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thick">
        <color theme="4"/>
      </bottom>
      <diagonal/>
    </border>
    <border>
      <left/>
      <right/>
      <top/>
      <bottom style="thick">
        <color theme="4" tint="0.5"/>
      </bottom>
      <diagonal/>
    </border>
    <border>
      <left/>
      <right/>
      <top/>
      <bottom style="medium">
        <color theme="4" tint="0.4"/>
      </bottom>
      <diagonal/>
    </border>
    <border>
      <left/>
      <right/>
      <top style="thin">
        <color theme="4"/>
      </top>
      <bottom style="double">
        <color theme="4"/>
      </bottom>
      <diagonal/>
    </border>
    <border>
      <left/>
      <right style="thin">
        <color indexed="64"/>
      </right>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top style="thin">
        <color indexed="64"/>
      </top>
      <bottom style="dashed">
        <color indexed="64"/>
      </bottom>
      <diagonal/>
    </border>
    <border>
      <left style="thin">
        <color indexed="64"/>
      </left>
      <right/>
      <top style="dashed">
        <color indexed="64"/>
      </top>
      <bottom style="thin">
        <color indexed="64"/>
      </bottom>
      <diagonal/>
    </border>
    <border>
      <left style="thin">
        <color indexed="64"/>
      </left>
      <right/>
      <top/>
      <bottom style="dashed">
        <color indexed="64"/>
      </bottom>
      <diagonal/>
    </border>
    <border>
      <left style="thin">
        <color indexed="64"/>
      </left>
      <right/>
      <top style="dashed">
        <color indexed="64"/>
      </top>
      <bottom/>
      <diagonal/>
    </border>
    <border>
      <left style="thin">
        <color indexed="64"/>
      </left>
      <right style="dashed">
        <color indexed="64"/>
      </right>
      <top style="thin">
        <color indexed="64"/>
      </top>
      <bottom style="thin">
        <color indexed="64"/>
      </bottom>
      <diagonal/>
    </border>
    <border>
      <left/>
      <right/>
      <top style="thin">
        <color indexed="64"/>
      </top>
      <bottom style="dashed">
        <color indexed="64"/>
      </bottom>
      <diagonal/>
    </border>
    <border>
      <left/>
      <right/>
      <top style="dashed">
        <color indexed="64"/>
      </top>
      <bottom style="thin">
        <color indexed="64"/>
      </bottom>
      <diagonal/>
    </border>
    <border>
      <left/>
      <right/>
      <top/>
      <bottom style="dashed">
        <color indexed="64"/>
      </bottom>
      <diagonal/>
    </border>
    <border>
      <left/>
      <right/>
      <top style="dashed">
        <color indexed="64"/>
      </top>
      <bottom/>
      <diagonal/>
    </border>
    <border>
      <left/>
      <right style="dashed">
        <color indexed="64"/>
      </right>
      <top/>
      <bottom style="thin">
        <color indexed="64"/>
      </bottom>
      <diagonal/>
    </border>
    <border>
      <left/>
      <right style="dashed">
        <color indexed="64"/>
      </right>
      <top style="thin">
        <color indexed="64"/>
      </top>
      <bottom style="thin">
        <color indexed="64"/>
      </bottom>
      <diagonal/>
    </border>
    <border>
      <left style="dashed">
        <color indexed="64"/>
      </left>
      <right style="dashed">
        <color indexed="64"/>
      </right>
      <top style="thin">
        <color indexed="64"/>
      </top>
      <bottom style="thin">
        <color indexed="64"/>
      </bottom>
      <diagonal/>
    </border>
    <border>
      <left style="dashed">
        <color indexed="64"/>
      </left>
      <right/>
      <top/>
      <bottom style="thin">
        <color indexed="64"/>
      </bottom>
      <diagonal/>
    </border>
    <border>
      <left style="dashed">
        <color indexed="64"/>
      </left>
      <right/>
      <top style="thin">
        <color indexed="64"/>
      </top>
      <bottom style="thin">
        <color indexed="64"/>
      </bottom>
      <diagonal/>
    </border>
    <border>
      <left style="dashed">
        <color indexed="64"/>
      </left>
      <right style="thin">
        <color indexed="64"/>
      </right>
      <top style="thin">
        <color indexed="64"/>
      </top>
      <bottom style="thin">
        <color indexed="64"/>
      </bottom>
      <diagonal/>
    </border>
    <border>
      <left/>
      <right style="thin">
        <color indexed="64"/>
      </right>
      <top style="thin">
        <color indexed="64"/>
      </top>
      <bottom style="dashed">
        <color indexed="64"/>
      </bottom>
      <diagonal/>
    </border>
    <border>
      <left/>
      <right style="thin">
        <color indexed="64"/>
      </right>
      <top style="dashed">
        <color indexed="64"/>
      </top>
      <bottom style="thin">
        <color indexed="64"/>
      </bottom>
      <diagonal/>
    </border>
    <border>
      <left/>
      <right style="thin">
        <color indexed="64"/>
      </right>
      <top/>
      <bottom style="dashed">
        <color indexed="64"/>
      </bottom>
      <diagonal/>
    </border>
    <border>
      <left/>
      <right style="thin">
        <color indexed="64"/>
      </right>
      <top style="dashed">
        <color indexed="64"/>
      </top>
      <bottom/>
      <diagonal/>
    </border>
    <border>
      <left style="thin">
        <color indexed="64"/>
      </left>
      <right/>
      <top/>
      <bottom style="double">
        <color indexed="64"/>
      </bottom>
      <diagonal/>
    </border>
    <border>
      <left style="thin">
        <color indexed="64"/>
      </left>
      <right/>
      <top style="double">
        <color indexed="64"/>
      </top>
      <bottom/>
      <diagonal/>
    </border>
    <border>
      <left/>
      <right style="thin">
        <color indexed="64"/>
      </right>
      <top/>
      <bottom style="double">
        <color indexed="64"/>
      </bottom>
      <diagonal/>
    </border>
    <border>
      <left/>
      <right style="thin">
        <color indexed="64"/>
      </right>
      <top style="double">
        <color indexed="64"/>
      </top>
      <bottom/>
      <diagonal/>
    </border>
    <border>
      <left style="thin">
        <color indexed="64"/>
      </left>
      <right style="thin">
        <color indexed="64"/>
      </right>
      <top/>
      <bottom style="double">
        <color indexed="64"/>
      </bottom>
      <diagonal/>
    </border>
    <border>
      <left style="thin">
        <color indexed="64"/>
      </left>
      <right style="thin">
        <color indexed="64"/>
      </right>
      <top style="double">
        <color indexed="64"/>
      </top>
      <bottom/>
      <diagonal/>
    </border>
    <border>
      <left/>
      <right/>
      <top/>
      <bottom style="double">
        <color indexed="64"/>
      </bottom>
      <diagonal/>
    </border>
    <border>
      <left style="thin">
        <color indexed="64"/>
      </left>
      <right style="thin">
        <color indexed="64"/>
      </right>
      <top style="thin">
        <color indexed="64"/>
      </top>
      <bottom style="dashed">
        <color indexed="64"/>
      </bottom>
      <diagonal/>
    </border>
    <border>
      <left style="thin">
        <color indexed="64"/>
      </left>
      <right/>
      <top style="dashed">
        <color indexed="64"/>
      </top>
      <bottom style="dashed">
        <color indexed="64"/>
      </bottom>
      <diagonal/>
    </border>
    <border>
      <left style="thin">
        <color indexed="64"/>
      </left>
      <right style="thin">
        <color indexed="64"/>
      </right>
      <top style="dashed">
        <color indexed="64"/>
      </top>
      <bottom/>
      <diagonal/>
    </border>
    <border>
      <left style="thin">
        <color indexed="64"/>
      </left>
      <right style="thin">
        <color indexed="64"/>
      </right>
      <top/>
      <bottom style="dashed">
        <color indexed="64"/>
      </bottom>
      <diagonal/>
    </border>
    <border>
      <left style="thin">
        <color indexed="64"/>
      </left>
      <right style="thin">
        <color indexed="64"/>
      </right>
      <top style="dashed">
        <color indexed="64"/>
      </top>
      <bottom style="dashed">
        <color indexed="64"/>
      </bottom>
      <diagonal/>
    </border>
    <border>
      <left/>
      <right/>
      <top style="dashed">
        <color indexed="64"/>
      </top>
      <bottom style="dashed">
        <color indexed="64"/>
      </bottom>
      <diagonal/>
    </border>
    <border>
      <left/>
      <right/>
      <top style="double">
        <color indexed="64"/>
      </top>
      <bottom/>
      <diagonal/>
    </border>
    <border>
      <left/>
      <right style="thin">
        <color indexed="64"/>
      </right>
      <top style="dashed">
        <color indexed="64"/>
      </top>
      <bottom style="dashed">
        <color indexed="64"/>
      </bottom>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top/>
      <bottom/>
      <diagonal style="thin">
        <color indexed="64"/>
      </diagonal>
    </border>
    <border diagonalUp="1">
      <left/>
      <right/>
      <top/>
      <bottom style="thin">
        <color indexed="64"/>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style="thin">
        <color indexed="64"/>
      </left>
      <right style="thin">
        <color indexed="64"/>
      </right>
      <top style="dashed">
        <color indexed="64"/>
      </top>
      <bottom style="thin">
        <color indexed="64"/>
      </bottom>
      <diagonal/>
    </border>
    <border>
      <left style="thin">
        <color indexed="8"/>
      </left>
      <right style="thin">
        <color indexed="8"/>
      </right>
      <top style="thin">
        <color indexed="8"/>
      </top>
      <bottom style="thin">
        <color indexed="8"/>
      </bottom>
      <diagonal/>
    </border>
    <border>
      <left style="thin">
        <color indexed="8"/>
      </left>
      <right style="thin">
        <color indexed="8"/>
      </right>
      <top style="thin">
        <color indexed="8"/>
      </top>
      <bottom/>
      <diagonal/>
    </border>
    <border>
      <left style="thin">
        <color indexed="8"/>
      </left>
      <right/>
      <top/>
      <bottom/>
      <diagonal/>
    </border>
    <border>
      <left style="thin">
        <color indexed="8"/>
      </left>
      <right style="hair">
        <color indexed="8"/>
      </right>
      <top/>
      <bottom/>
      <diagonal/>
    </border>
    <border>
      <left style="thin">
        <color indexed="8"/>
      </left>
      <right style="hair">
        <color indexed="8"/>
      </right>
      <top/>
      <bottom style="thin">
        <color indexed="8"/>
      </bottom>
      <diagonal/>
    </border>
    <border>
      <left style="hair">
        <color indexed="8"/>
      </left>
      <right style="thin">
        <color indexed="8"/>
      </right>
      <top style="hair">
        <color indexed="8"/>
      </top>
      <bottom style="hair">
        <color indexed="8"/>
      </bottom>
      <diagonal/>
    </border>
    <border>
      <left/>
      <right style="thin">
        <color indexed="8"/>
      </right>
      <top style="hair">
        <color indexed="8"/>
      </top>
      <bottom style="hair">
        <color indexed="8"/>
      </bottom>
      <diagonal/>
    </border>
    <border>
      <left/>
      <right style="thin">
        <color indexed="8"/>
      </right>
      <top/>
      <bottom/>
      <diagonal/>
    </border>
    <border>
      <left/>
      <right style="thin">
        <color indexed="8"/>
      </right>
      <top/>
      <bottom style="hair">
        <color indexed="8"/>
      </bottom>
      <diagonal/>
    </border>
    <border>
      <left style="hair">
        <color indexed="8"/>
      </left>
      <right style="thin">
        <color indexed="8"/>
      </right>
      <top style="hair">
        <color indexed="8"/>
      </top>
      <bottom/>
      <diagonal/>
    </border>
    <border>
      <left style="hair">
        <color indexed="8"/>
      </left>
      <right style="thin">
        <color indexed="8"/>
      </right>
      <top/>
      <bottom style="hair">
        <color auto="1"/>
      </bottom>
      <diagonal/>
    </border>
    <border>
      <left/>
      <right style="thin">
        <color indexed="8"/>
      </right>
      <top/>
      <bottom style="thin">
        <color indexed="8"/>
      </bottom>
      <diagonal/>
    </border>
    <border>
      <left style="thin">
        <color indexed="8"/>
      </left>
      <right/>
      <top style="thin">
        <color indexed="8"/>
      </top>
      <bottom style="thin">
        <color indexed="8"/>
      </bottom>
      <diagonal/>
    </border>
    <border>
      <left style="thin">
        <color indexed="8"/>
      </left>
      <right style="thin">
        <color indexed="8"/>
      </right>
      <top style="hair">
        <color indexed="8"/>
      </top>
      <bottom style="hair">
        <color indexed="8"/>
      </bottom>
      <diagonal/>
    </border>
    <border>
      <left/>
      <right/>
      <top/>
      <bottom style="hair">
        <color indexed="8"/>
      </bottom>
      <diagonal/>
    </border>
    <border>
      <left/>
      <right/>
      <top style="hair">
        <color indexed="8"/>
      </top>
      <bottom style="hair">
        <color indexed="8"/>
      </bottom>
      <diagonal/>
    </border>
    <border>
      <left/>
      <right/>
      <top style="hair">
        <color indexed="8"/>
      </top>
      <bottom/>
      <diagonal/>
    </border>
    <border>
      <left/>
      <right/>
      <top/>
      <bottom style="thin">
        <color indexed="8"/>
      </bottom>
      <diagonal/>
    </border>
    <border>
      <left style="thin">
        <color indexed="8"/>
      </left>
      <right/>
      <top style="hair">
        <color indexed="8"/>
      </top>
      <bottom style="hair">
        <color indexed="8"/>
      </bottom>
      <diagonal/>
    </border>
    <border>
      <left style="thin">
        <color indexed="8"/>
      </left>
      <right/>
      <top style="hair">
        <color auto="1"/>
      </top>
      <bottom style="hair">
        <color indexed="8"/>
      </bottom>
      <diagonal/>
    </border>
    <border>
      <left style="thin">
        <color indexed="8"/>
      </left>
      <right/>
      <top/>
      <bottom style="hair">
        <color indexed="8"/>
      </bottom>
      <diagonal/>
    </border>
    <border>
      <left style="thin">
        <color indexed="8"/>
      </left>
      <right/>
      <top style="hair">
        <color indexed="8"/>
      </top>
      <bottom style="thin">
        <color indexed="8"/>
      </bottom>
      <diagonal/>
    </border>
    <border>
      <left/>
      <right style="thin">
        <color indexed="8"/>
      </right>
      <top style="thin">
        <color indexed="8"/>
      </top>
      <bottom style="hair">
        <color indexed="8"/>
      </bottom>
      <diagonal/>
    </border>
    <border>
      <left/>
      <right/>
      <top style="hair">
        <color indexed="8"/>
      </top>
      <bottom style="hair">
        <color auto="1"/>
      </bottom>
      <diagonal/>
    </border>
    <border>
      <left/>
      <right/>
      <top style="hair">
        <color indexed="8"/>
      </top>
      <bottom style="thin">
        <color indexed="8"/>
      </bottom>
      <diagonal/>
    </border>
    <border>
      <left/>
      <right style="thin">
        <color indexed="8"/>
      </right>
      <top style="hair">
        <color indexed="8"/>
      </top>
      <bottom style="hair">
        <color auto="1"/>
      </bottom>
      <diagonal/>
    </border>
    <border>
      <left/>
      <right style="thin">
        <color indexed="8"/>
      </right>
      <top style="hair">
        <color indexed="8"/>
      </top>
      <bottom style="thin">
        <color indexed="8"/>
      </bottom>
      <diagonal/>
    </border>
    <border>
      <left style="thin">
        <color indexed="8"/>
      </left>
      <right style="thin">
        <color indexed="8"/>
      </right>
      <top style="hair">
        <color indexed="8"/>
      </top>
      <bottom/>
      <diagonal/>
    </border>
    <border>
      <left style="thin">
        <color indexed="8"/>
      </left>
      <right style="thin">
        <color indexed="8"/>
      </right>
      <top style="hair">
        <color auto="1"/>
      </top>
      <bottom/>
      <diagonal/>
    </border>
    <border>
      <left style="thin">
        <color indexed="8"/>
      </left>
      <right style="thin">
        <color indexed="8"/>
      </right>
      <top/>
      <bottom style="hair">
        <color indexed="8"/>
      </bottom>
      <diagonal/>
    </border>
    <border>
      <left style="thin">
        <color indexed="8"/>
      </left>
      <right style="thin">
        <color indexed="8"/>
      </right>
      <top/>
      <bottom style="thin">
        <color indexed="8"/>
      </bottom>
      <diagonal/>
    </border>
    <border>
      <left style="thin">
        <color indexed="8"/>
      </left>
      <right style="thin">
        <color indexed="8"/>
      </right>
      <top/>
      <bottom/>
      <diagonal/>
    </border>
    <border>
      <left style="dotted">
        <color indexed="8"/>
      </left>
      <right style="dotted">
        <color indexed="8"/>
      </right>
      <top style="thin">
        <color indexed="8"/>
      </top>
      <bottom style="thin">
        <color indexed="8"/>
      </bottom>
      <diagonal/>
    </border>
    <border>
      <left/>
      <right style="thin">
        <color indexed="8"/>
      </right>
      <top style="thin">
        <color indexed="8"/>
      </top>
      <bottom style="thin">
        <color indexed="8"/>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top style="medium">
        <color indexed="64"/>
      </top>
      <bottom/>
      <diagonal/>
    </border>
    <border>
      <left style="medium">
        <color indexed="64"/>
      </left>
      <right/>
      <top/>
      <bottom style="thin">
        <color indexed="64"/>
      </bottom>
      <diagonal/>
    </border>
    <border>
      <left style="medium">
        <color indexed="64"/>
      </left>
      <right/>
      <top style="thin">
        <color indexed="64"/>
      </top>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style="medium">
        <color indexed="64"/>
      </bottom>
      <diagonal/>
    </border>
    <border>
      <left/>
      <right/>
      <top/>
      <bottom style="medium">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thin">
        <color indexed="64"/>
      </bottom>
      <diagonal/>
    </border>
    <border>
      <left style="medium">
        <color indexed="64"/>
      </left>
      <right/>
      <top style="medium">
        <color indexed="64"/>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style="thin">
        <color indexed="64"/>
      </bottom>
      <diagonal/>
    </border>
    <border>
      <left style="medium">
        <color indexed="64"/>
      </left>
      <right/>
      <top style="thin">
        <color indexed="64"/>
      </top>
      <bottom style="dotted">
        <color indexed="64"/>
      </bottom>
      <diagonal/>
    </border>
    <border>
      <left style="medium">
        <color indexed="64"/>
      </left>
      <right/>
      <top style="dotted">
        <color indexed="64"/>
      </top>
      <bottom style="medium">
        <color indexed="64"/>
      </bottom>
      <diagonal/>
    </border>
    <border>
      <left/>
      <right/>
      <top style="medium">
        <color indexed="64"/>
      </top>
      <bottom style="dotted">
        <color indexed="64"/>
      </bottom>
      <diagonal/>
    </border>
    <border>
      <left/>
      <right/>
      <top style="dotted">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top style="dotted">
        <color indexed="64"/>
      </top>
      <bottom style="medium">
        <color indexed="64"/>
      </bottom>
      <diagonal/>
    </border>
    <border>
      <left/>
      <right style="medium">
        <color indexed="64"/>
      </right>
      <top style="medium">
        <color indexed="64"/>
      </top>
      <bottom style="dotted">
        <color indexed="64"/>
      </bottom>
      <diagonal/>
    </border>
    <border>
      <left/>
      <right style="medium">
        <color indexed="64"/>
      </right>
      <top style="dotted">
        <color indexed="64"/>
      </top>
      <bottom style="dotted">
        <color indexed="64"/>
      </bottom>
      <diagonal/>
    </border>
    <border>
      <left/>
      <right style="medium">
        <color indexed="64"/>
      </right>
      <top style="dotted">
        <color indexed="64"/>
      </top>
      <bottom style="thin">
        <color indexed="64"/>
      </bottom>
      <diagonal/>
    </border>
    <border>
      <left/>
      <right style="medium">
        <color indexed="64"/>
      </right>
      <top style="thin">
        <color indexed="64"/>
      </top>
      <bottom style="dotted">
        <color indexed="64"/>
      </bottom>
      <diagonal/>
    </border>
    <border>
      <left/>
      <right style="medium">
        <color indexed="64"/>
      </right>
      <top style="dotted">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style="medium">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style="thin">
        <color indexed="64"/>
      </top>
      <bottom style="dotted">
        <color indexed="64"/>
      </bottom>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medium">
        <color indexed="64"/>
      </top>
      <bottom/>
      <diagonal/>
    </border>
    <border>
      <left style="thin">
        <color indexed="64"/>
      </left>
      <right style="medium">
        <color indexed="64"/>
      </right>
      <top style="medium">
        <color indexed="64"/>
      </top>
      <bottom style="thin">
        <color indexed="64"/>
      </bottom>
      <diagonal/>
    </border>
    <border diagonalUp="1">
      <left style="medium">
        <color indexed="64"/>
      </left>
      <right/>
      <top style="medium">
        <color indexed="64"/>
      </top>
      <bottom style="dotted">
        <color indexed="64"/>
      </bottom>
      <diagonal style="hair">
        <color indexed="64"/>
      </diagonal>
    </border>
    <border diagonalUp="1">
      <left style="medium">
        <color indexed="64"/>
      </left>
      <right/>
      <top style="thin">
        <color indexed="64"/>
      </top>
      <bottom style="dotted">
        <color indexed="64"/>
      </bottom>
      <diagonal style="hair">
        <color indexed="64"/>
      </diagonal>
    </border>
    <border diagonalUp="1">
      <left style="medium">
        <color indexed="64"/>
      </left>
      <right/>
      <top style="thin">
        <color indexed="64"/>
      </top>
      <bottom/>
      <diagonal style="hair">
        <color indexed="64"/>
      </diagonal>
    </border>
    <border diagonalUp="1">
      <left style="medium">
        <color indexed="64"/>
      </left>
      <right/>
      <top/>
      <bottom/>
      <diagonal style="hair">
        <color indexed="64"/>
      </diagonal>
    </border>
    <border diagonalUp="1">
      <left style="medium">
        <color indexed="64"/>
      </left>
      <right/>
      <top/>
      <bottom style="medium">
        <color indexed="64"/>
      </bottom>
      <diagonal style="hair">
        <color indexed="64"/>
      </diagonal>
    </border>
    <border diagonalUp="1">
      <left/>
      <right style="thin">
        <color indexed="64"/>
      </right>
      <top style="medium">
        <color indexed="64"/>
      </top>
      <bottom style="dotted">
        <color indexed="64"/>
      </bottom>
      <diagonal style="hair">
        <color indexed="64"/>
      </diagonal>
    </border>
    <border>
      <left/>
      <right style="thin">
        <color indexed="64"/>
      </right>
      <top style="dotted">
        <color indexed="64"/>
      </top>
      <bottom style="dotted">
        <color indexed="64"/>
      </bottom>
      <diagonal/>
    </border>
    <border>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hair">
        <color indexed="64"/>
      </diagonal>
    </border>
    <border diagonalUp="1">
      <left/>
      <right/>
      <top style="thin">
        <color indexed="64"/>
      </top>
      <bottom/>
      <diagonal style="hair">
        <color indexed="64"/>
      </diagonal>
    </border>
    <border diagonalUp="1">
      <left/>
      <right/>
      <top/>
      <bottom/>
      <diagonal style="hair">
        <color indexed="64"/>
      </diagonal>
    </border>
    <border diagonalUp="1">
      <left/>
      <right/>
      <top/>
      <bottom style="medium">
        <color indexed="64"/>
      </bottom>
      <diagonal style="hair">
        <color indexed="64"/>
      </diagonal>
    </border>
    <border diagonalUp="1">
      <left style="thin">
        <color indexed="64"/>
      </left>
      <right/>
      <top style="medium">
        <color indexed="64"/>
      </top>
      <bottom style="dotted">
        <color indexed="64"/>
      </bottom>
      <diagonal style="hair">
        <color indexed="64"/>
      </diagonal>
    </border>
    <border>
      <left style="thin">
        <color indexed="64"/>
      </left>
      <right/>
      <top style="dotted">
        <color indexed="64"/>
      </top>
      <bottom style="dotted">
        <color indexed="64"/>
      </bottom>
      <diagonal/>
    </border>
    <border>
      <left style="thin">
        <color indexed="64"/>
      </left>
      <right/>
      <top style="dotted">
        <color indexed="64"/>
      </top>
      <bottom style="thin">
        <color indexed="64"/>
      </bottom>
      <diagonal/>
    </border>
    <border diagonalUp="1">
      <left style="thin">
        <color indexed="64"/>
      </left>
      <right/>
      <top style="thin">
        <color indexed="64"/>
      </top>
      <bottom style="dotted">
        <color indexed="64"/>
      </bottom>
      <diagonal style="hair">
        <color indexed="64"/>
      </diagonal>
    </border>
    <border diagonalUp="1">
      <left/>
      <right style="medium">
        <color indexed="64"/>
      </right>
      <top style="medium">
        <color indexed="64"/>
      </top>
      <bottom style="dotted">
        <color indexed="64"/>
      </bottom>
      <diagonal style="hair">
        <color indexed="64"/>
      </diagonal>
    </border>
    <border diagonalUp="1">
      <left/>
      <right style="medium">
        <color indexed="64"/>
      </right>
      <top style="thin">
        <color indexed="64"/>
      </top>
      <bottom style="dotted">
        <color indexed="64"/>
      </bottom>
      <diagonal style="hair">
        <color indexed="64"/>
      </diagonal>
    </border>
    <border diagonalUp="1">
      <left/>
      <right style="medium">
        <color indexed="64"/>
      </right>
      <top style="thin">
        <color indexed="64"/>
      </top>
      <bottom/>
      <diagonal style="hair">
        <color indexed="64"/>
      </diagonal>
    </border>
    <border diagonalUp="1">
      <left/>
      <right style="medium">
        <color indexed="64"/>
      </right>
      <top/>
      <bottom/>
      <diagonal style="hair">
        <color indexed="64"/>
      </diagonal>
    </border>
    <border diagonalUp="1">
      <left/>
      <right style="medium">
        <color indexed="64"/>
      </right>
      <top/>
      <bottom style="medium">
        <color indexed="64"/>
      </bottom>
      <diagonal style="hair">
        <color indexed="64"/>
      </diagonal>
    </border>
    <border diagonalUp="1">
      <left style="medium">
        <color indexed="64"/>
      </left>
      <right/>
      <top style="medium">
        <color indexed="64"/>
      </top>
      <bottom/>
      <diagonal style="hair">
        <color indexed="64"/>
      </diagonal>
    </border>
    <border diagonalUp="1">
      <left/>
      <right/>
      <top style="medium">
        <color indexed="64"/>
      </top>
      <bottom/>
      <diagonal style="hair">
        <color indexed="64"/>
      </diagonal>
    </border>
    <border>
      <left/>
      <right style="medium">
        <color indexed="64"/>
      </right>
      <top style="medium">
        <color indexed="64"/>
      </top>
      <bottom style="medium">
        <color indexed="64"/>
      </bottom>
      <diagonal/>
    </border>
    <border diagonalUp="1">
      <left/>
      <right style="medium">
        <color indexed="64"/>
      </right>
      <top style="medium">
        <color indexed="64"/>
      </top>
      <bottom/>
      <diagonal style="hair">
        <color indexed="64"/>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55"/>
      </left>
      <right style="thin">
        <color indexed="22"/>
      </right>
      <top style="thin">
        <color indexed="55"/>
      </top>
      <bottom style="thin">
        <color indexed="55"/>
      </bottom>
      <diagonal/>
    </border>
    <border>
      <left/>
      <right/>
      <top style="thin">
        <color indexed="8"/>
      </top>
      <bottom/>
      <diagonal/>
    </border>
    <border>
      <left style="thin">
        <color indexed="55"/>
      </left>
      <right/>
      <top style="thin">
        <color indexed="55"/>
      </top>
      <bottom/>
      <diagonal/>
    </border>
    <border>
      <left style="thin">
        <color indexed="55"/>
      </left>
      <right/>
      <top style="thin">
        <color indexed="55"/>
      </top>
      <bottom style="thin">
        <color indexed="55"/>
      </bottom>
      <diagonal/>
    </border>
    <border>
      <left style="thin">
        <color indexed="55"/>
      </left>
      <right/>
      <top/>
      <bottom/>
      <diagonal/>
    </border>
    <border>
      <left style="thin">
        <color indexed="55"/>
      </left>
      <right style="thin">
        <color indexed="55"/>
      </right>
      <top style="thin">
        <color indexed="55"/>
      </top>
      <bottom style="thin">
        <color indexed="55"/>
      </bottom>
      <diagonal/>
    </border>
    <border>
      <left style="thin">
        <color indexed="55"/>
      </left>
      <right style="thin">
        <color indexed="55"/>
      </right>
      <top style="thin">
        <color indexed="55"/>
      </top>
      <bottom/>
      <diagonal/>
    </border>
    <border>
      <left style="thin">
        <color indexed="55"/>
      </left>
      <right style="thin">
        <color indexed="55"/>
      </right>
      <top/>
      <bottom style="thin">
        <color indexed="55"/>
      </bottom>
      <diagonal/>
    </border>
    <border>
      <left/>
      <right style="thin">
        <color indexed="55"/>
      </right>
      <top/>
      <bottom style="thin">
        <color indexed="55"/>
      </bottom>
      <diagonal/>
    </border>
    <border>
      <left/>
      <right style="double">
        <color indexed="8"/>
      </right>
      <top/>
      <bottom/>
      <diagonal/>
    </border>
    <border>
      <left style="medium">
        <color indexed="8"/>
      </left>
      <right style="thin">
        <color indexed="8"/>
      </right>
      <top style="medium">
        <color indexed="8"/>
      </top>
      <bottom style="medium">
        <color indexed="8"/>
      </bottom>
      <diagonal/>
    </border>
    <border>
      <left style="medium">
        <color indexed="8"/>
      </left>
      <right style="medium">
        <color indexed="8"/>
      </right>
      <top style="medium">
        <color indexed="8"/>
      </top>
      <bottom style="double">
        <color indexed="8"/>
      </bottom>
      <diagonal/>
    </border>
    <border>
      <left style="medium">
        <color indexed="8"/>
      </left>
      <right style="medium">
        <color indexed="8"/>
      </right>
      <top/>
      <bottom style="medium">
        <color indexed="8"/>
      </bottom>
      <diagonal/>
    </border>
    <border>
      <left style="thin">
        <color indexed="8"/>
      </left>
      <right style="thin">
        <color indexed="8"/>
      </right>
      <top style="thin">
        <color indexed="8"/>
      </top>
      <bottom style="double">
        <color indexed="8"/>
      </bottom>
      <diagonal/>
    </border>
    <border>
      <left/>
      <right style="thin">
        <color indexed="8"/>
      </right>
      <top style="thin">
        <color indexed="8"/>
      </top>
      <bottom style="double">
        <color indexed="8"/>
      </bottom>
      <diagonal/>
    </border>
    <border>
      <left style="thin">
        <color indexed="8"/>
      </left>
      <right style="thin">
        <color indexed="8"/>
      </right>
      <top style="double">
        <color indexed="8"/>
      </top>
      <bottom style="thin">
        <color indexed="8"/>
      </bottom>
      <diagonal/>
    </border>
    <border diagonalUp="1">
      <left style="thin">
        <color indexed="8"/>
      </left>
      <right style="thin">
        <color indexed="8"/>
      </right>
      <top/>
      <bottom style="thin">
        <color indexed="8"/>
      </bottom>
      <diagonal style="thin">
        <color indexed="8"/>
      </diagonal>
    </border>
    <border diagonalUp="1">
      <left style="thin">
        <color indexed="8"/>
      </left>
      <right style="thin">
        <color indexed="8"/>
      </right>
      <top/>
      <bottom style="double">
        <color indexed="8"/>
      </bottom>
      <diagonal style="thin">
        <color indexed="8"/>
      </diagonal>
    </border>
    <border>
      <left/>
      <right style="medium">
        <color indexed="8"/>
      </right>
      <top style="medium">
        <color indexed="8"/>
      </top>
      <bottom style="medium">
        <color indexed="8"/>
      </bottom>
      <diagonal/>
    </border>
    <border>
      <left/>
      <right style="thin">
        <color indexed="8"/>
      </right>
      <top style="medium">
        <color indexed="8"/>
      </top>
      <bottom style="double">
        <color indexed="8"/>
      </bottom>
      <diagonal/>
    </border>
    <border>
      <left/>
      <right style="thin">
        <color indexed="8"/>
      </right>
      <top/>
      <bottom style="medium">
        <color indexed="8"/>
      </bottom>
      <diagonal/>
    </border>
    <border>
      <left style="medium">
        <color indexed="8"/>
      </left>
      <right style="medium">
        <color indexed="8"/>
      </right>
      <top style="medium">
        <color indexed="8"/>
      </top>
      <bottom style="medium">
        <color indexed="8"/>
      </bottom>
      <diagonal/>
    </border>
    <border>
      <left style="medium">
        <color indexed="8"/>
      </left>
      <right/>
      <top/>
      <bottom/>
      <diagonal/>
    </border>
    <border>
      <left style="thin">
        <color indexed="8"/>
      </left>
      <right style="thin">
        <color indexed="8"/>
      </right>
      <top style="medium">
        <color indexed="8"/>
      </top>
      <bottom style="double">
        <color indexed="8"/>
      </bottom>
      <diagonal/>
    </border>
    <border>
      <left style="thin">
        <color indexed="8"/>
      </left>
      <right style="thin">
        <color indexed="8"/>
      </right>
      <top/>
      <bottom style="medium">
        <color indexed="8"/>
      </bottom>
      <diagonal/>
    </border>
    <border>
      <left style="thin">
        <color indexed="8"/>
      </left>
      <right style="medium">
        <color indexed="8"/>
      </right>
      <top/>
      <bottom/>
      <diagonal/>
    </border>
    <border>
      <left style="thin">
        <color indexed="8"/>
      </left>
      <right style="medium">
        <color indexed="8"/>
      </right>
      <top/>
      <bottom style="double">
        <color indexed="8"/>
      </bottom>
      <diagonal/>
    </border>
    <border>
      <left style="thin">
        <color indexed="8"/>
      </left>
      <right style="medium">
        <color indexed="8"/>
      </right>
      <top style="double">
        <color indexed="8"/>
      </top>
      <bottom style="thin">
        <color indexed="8"/>
      </bottom>
      <diagonal/>
    </border>
    <border>
      <left style="thin">
        <color indexed="8"/>
      </left>
      <right/>
      <top style="medium">
        <color indexed="8"/>
      </top>
      <bottom style="double">
        <color indexed="8"/>
      </bottom>
      <diagonal/>
    </border>
    <border>
      <left style="thin">
        <color indexed="8"/>
      </left>
      <right/>
      <top/>
      <bottom style="medium">
        <color indexed="8"/>
      </bottom>
      <diagonal/>
    </border>
    <border>
      <left style="thin">
        <color indexed="8"/>
      </left>
      <right style="medium">
        <color indexed="8"/>
      </right>
      <top style="thin">
        <color indexed="8"/>
      </top>
      <bottom style="double">
        <color indexed="8"/>
      </bottom>
      <diagonal/>
    </border>
    <border>
      <left style="thin">
        <color indexed="8"/>
      </left>
      <right style="medium">
        <color indexed="8"/>
      </right>
      <top style="thin">
        <color indexed="8"/>
      </top>
      <bottom style="thin">
        <color indexed="8"/>
      </bottom>
      <diagonal/>
    </border>
    <border>
      <left style="medium">
        <color indexed="8"/>
      </left>
      <right style="medium">
        <color indexed="8"/>
      </right>
      <top style="double">
        <color indexed="8"/>
      </top>
      <bottom style="thin">
        <color indexed="8"/>
      </bottom>
      <diagonal/>
    </border>
    <border>
      <left style="medium">
        <color indexed="8"/>
      </left>
      <right style="medium">
        <color indexed="8"/>
      </right>
      <top style="thin">
        <color indexed="8"/>
      </top>
      <bottom style="thin">
        <color indexed="8"/>
      </bottom>
      <diagonal/>
    </border>
    <border>
      <left style="medium">
        <color indexed="8"/>
      </left>
      <right style="medium">
        <color indexed="8"/>
      </right>
      <top/>
      <bottom/>
      <diagonal/>
    </border>
    <border>
      <left style="medium">
        <color indexed="8"/>
      </left>
      <right style="medium">
        <color indexed="8"/>
      </right>
      <top/>
      <bottom style="double">
        <color indexed="8"/>
      </bottom>
      <diagonal/>
    </border>
    <border>
      <left style="medium">
        <color indexed="8"/>
      </left>
      <right style="medium">
        <color indexed="8"/>
      </right>
      <top style="double">
        <color indexed="8"/>
      </top>
      <bottom style="medium">
        <color indexed="8"/>
      </bottom>
      <diagonal/>
    </border>
    <border>
      <left style="double">
        <color indexed="8"/>
      </left>
      <right style="thin">
        <color indexed="8"/>
      </right>
      <top style="double">
        <color indexed="8"/>
      </top>
      <bottom style="thin">
        <color indexed="8"/>
      </bottom>
      <diagonal/>
    </border>
    <border>
      <left style="double">
        <color indexed="8"/>
      </left>
      <right style="thin">
        <color indexed="8"/>
      </right>
      <top style="thin">
        <color indexed="8"/>
      </top>
      <bottom style="thin">
        <color indexed="8"/>
      </bottom>
      <diagonal/>
    </border>
    <border>
      <left style="double">
        <color indexed="8"/>
      </left>
      <right style="thin">
        <color indexed="8"/>
      </right>
      <top style="thin">
        <color indexed="8"/>
      </top>
      <bottom style="double">
        <color indexed="8"/>
      </bottom>
      <diagonal/>
    </border>
    <border>
      <left style="double">
        <color indexed="8"/>
      </left>
      <right style="thin">
        <color indexed="8"/>
      </right>
      <top/>
      <bottom style="thin">
        <color indexed="8"/>
      </bottom>
      <diagonal/>
    </border>
    <border>
      <left style="double">
        <color indexed="8"/>
      </left>
      <right style="thin">
        <color indexed="8"/>
      </right>
      <top style="thin">
        <color indexed="8"/>
      </top>
      <bottom style="double">
        <color auto="1"/>
      </bottom>
      <diagonal/>
    </border>
    <border>
      <left style="double">
        <color indexed="8"/>
      </left>
      <right style="thin">
        <color indexed="8"/>
      </right>
      <top/>
      <bottom style="double">
        <color indexed="8"/>
      </bottom>
      <diagonal/>
    </border>
    <border>
      <left style="double">
        <color indexed="8"/>
      </left>
      <right style="thin">
        <color indexed="8"/>
      </right>
      <top style="double">
        <color indexed="8"/>
      </top>
      <bottom style="double">
        <color indexed="8"/>
      </bottom>
      <diagonal/>
    </border>
    <border diagonalUp="1">
      <left style="thin">
        <color indexed="8"/>
      </left>
      <right style="thin">
        <color indexed="8"/>
      </right>
      <top/>
      <bottom style="double">
        <color auto="1"/>
      </bottom>
      <diagonal style="thin">
        <color indexed="8"/>
      </diagonal>
    </border>
    <border>
      <left style="medium">
        <color indexed="8"/>
      </left>
      <right style="thin">
        <color indexed="8"/>
      </right>
      <top style="medium">
        <color indexed="8"/>
      </top>
      <bottom style="double">
        <color indexed="8"/>
      </bottom>
      <diagonal/>
    </border>
    <border>
      <left style="medium">
        <color indexed="8"/>
      </left>
      <right style="thin">
        <color indexed="8"/>
      </right>
      <top style="double">
        <color indexed="8"/>
      </top>
      <bottom style="medium">
        <color indexed="8"/>
      </bottom>
      <diagonal/>
    </border>
    <border>
      <left style="thin">
        <color indexed="8"/>
      </left>
      <right style="thin">
        <color indexed="8"/>
      </right>
      <top style="double">
        <color indexed="8"/>
      </top>
      <bottom style="medium">
        <color indexed="8"/>
      </bottom>
      <diagonal/>
    </border>
    <border>
      <left style="thin">
        <color indexed="8"/>
      </left>
      <right style="medium">
        <color indexed="8"/>
      </right>
      <top/>
      <bottom style="double">
        <color auto="1"/>
      </bottom>
      <diagonal/>
    </border>
    <border>
      <left style="thin">
        <color indexed="8"/>
      </left>
      <right/>
      <top style="double">
        <color indexed="8"/>
      </top>
      <bottom style="medium">
        <color indexed="8"/>
      </bottom>
      <diagonal/>
    </border>
    <border>
      <left style="thin">
        <color indexed="8"/>
      </left>
      <right style="medium">
        <color indexed="8"/>
      </right>
      <top/>
      <bottom style="thin">
        <color indexed="8"/>
      </bottom>
      <diagonal/>
    </border>
    <border>
      <left style="medium">
        <color indexed="8"/>
      </left>
      <right style="medium">
        <color indexed="8"/>
      </right>
      <top/>
      <bottom style="double">
        <color auto="1"/>
      </bottom>
      <diagonal/>
    </border>
    <border>
      <left style="medium">
        <color indexed="8"/>
      </left>
      <right style="medium">
        <color indexed="8"/>
      </right>
      <top/>
      <bottom style="thin">
        <color indexed="8"/>
      </bottom>
      <diagonal/>
    </border>
    <border>
      <left/>
      <right style="thin">
        <color indexed="8"/>
      </right>
      <top/>
      <bottom style="double">
        <color indexed="8"/>
      </bottom>
      <diagonal/>
    </border>
    <border diagonalUp="1">
      <left style="thin">
        <color indexed="8"/>
      </left>
      <right style="thin">
        <color indexed="8"/>
      </right>
      <top style="thin">
        <color indexed="8"/>
      </top>
      <bottom style="double">
        <color indexed="8"/>
      </bottom>
      <diagonal style="thin">
        <color indexed="8"/>
      </diagonal>
    </border>
    <border>
      <left style="thin">
        <color indexed="8"/>
      </left>
      <right style="medium">
        <color indexed="8"/>
      </right>
      <top style="medium">
        <color indexed="8"/>
      </top>
      <bottom style="medium">
        <color indexed="8"/>
      </bottom>
      <diagonal/>
    </border>
    <border>
      <left/>
      <right style="thin">
        <color indexed="8"/>
      </right>
      <top style="double">
        <color indexed="8"/>
      </top>
      <bottom/>
      <diagonal/>
    </border>
    <border>
      <left/>
      <right style="medium">
        <color indexed="8"/>
      </right>
      <top/>
      <bottom style="double">
        <color indexed="8"/>
      </bottom>
      <diagonal/>
    </border>
    <border>
      <left/>
      <right/>
      <top/>
      <bottom style="medium">
        <color indexed="8"/>
      </bottom>
      <diagonal/>
    </border>
    <border>
      <left/>
      <right style="medium">
        <color indexed="8"/>
      </right>
      <top style="medium">
        <color indexed="8"/>
      </top>
      <bottom style="double">
        <color indexed="8"/>
      </bottom>
      <diagonal/>
    </border>
    <border>
      <left/>
      <right style="medium">
        <color indexed="8"/>
      </right>
      <top/>
      <bottom style="thin">
        <color indexed="8"/>
      </bottom>
      <diagonal/>
    </border>
    <border>
      <left/>
      <right style="medium">
        <color indexed="8"/>
      </right>
      <top style="thin">
        <color indexed="8"/>
      </top>
      <bottom style="thin">
        <color indexed="8"/>
      </bottom>
      <diagonal/>
    </border>
    <border>
      <left style="medium">
        <color indexed="8"/>
      </left>
      <right style="medium">
        <color indexed="8"/>
      </right>
      <top style="thin">
        <color indexed="8"/>
      </top>
      <bottom style="double">
        <color indexed="8"/>
      </bottom>
      <diagonal/>
    </border>
    <border>
      <left/>
      <right style="medium">
        <color indexed="8"/>
      </right>
      <top/>
      <bottom style="medium">
        <color indexed="8"/>
      </bottom>
      <diagonal/>
    </border>
    <border>
      <left/>
      <right style="medium">
        <color indexed="8"/>
      </right>
      <top/>
      <bottom/>
      <diagonal/>
    </border>
    <border>
      <left/>
      <right style="medium">
        <color indexed="8"/>
      </right>
      <top style="double">
        <color indexed="8"/>
      </top>
      <bottom style="thin">
        <color indexed="8"/>
      </bottom>
      <diagonal/>
    </border>
    <border>
      <left style="medium">
        <color indexed="8"/>
      </left>
      <right style="medium">
        <color indexed="8"/>
      </right>
      <top style="thin">
        <color indexed="8"/>
      </top>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right style="dashed">
        <color indexed="64"/>
      </right>
      <top style="thin">
        <color indexed="64"/>
      </top>
      <bottom/>
      <diagonal/>
    </border>
    <border>
      <left/>
      <right style="dashed">
        <color indexed="64"/>
      </right>
      <top style="double">
        <color indexed="64"/>
      </top>
      <bottom style="thin">
        <color indexed="64"/>
      </bottom>
      <diagonal/>
    </border>
    <border>
      <left style="thin">
        <color indexed="64"/>
      </left>
      <right style="dashed">
        <color indexed="64"/>
      </right>
      <top style="thin">
        <color indexed="64"/>
      </top>
      <bottom/>
      <diagonal/>
    </border>
    <border>
      <left style="dashed">
        <color indexed="64"/>
      </left>
      <right/>
      <top style="thin">
        <color indexed="64"/>
      </top>
      <bottom/>
      <diagonal/>
    </border>
    <border>
      <left style="dashed">
        <color indexed="64"/>
      </left>
      <right/>
      <top/>
      <bottom/>
      <diagonal/>
    </border>
    <border>
      <left style="dashed">
        <color indexed="64"/>
      </left>
      <right/>
      <top style="double">
        <color indexed="64"/>
      </top>
      <bottom style="thin">
        <color indexed="64"/>
      </bottom>
      <diagonal/>
    </border>
    <border>
      <left style="dashed">
        <color indexed="64"/>
      </left>
      <right style="dashed">
        <color indexed="64"/>
      </right>
      <top style="thin">
        <color indexed="64"/>
      </top>
      <bottom/>
      <diagonal/>
    </border>
    <border>
      <left/>
      <right style="thin">
        <color indexed="64"/>
      </right>
      <top style="double">
        <color indexed="64"/>
      </top>
      <bottom style="thin">
        <color indexed="64"/>
      </bottom>
      <diagonal/>
    </border>
    <border>
      <left style="thin">
        <color indexed="64"/>
      </left>
      <right style="thin">
        <color indexed="64"/>
      </right>
      <top style="double">
        <color indexed="64"/>
      </top>
      <bottom style="thin">
        <color indexed="64"/>
      </bottom>
      <diagonal/>
    </border>
  </borders>
  <cellStyleXfs count="63">
    <xf numFmtId="0" fontId="0" fillId="0" borderId="0"/>
    <xf numFmtId="0" fontId="1" fillId="2" borderId="0" applyNumberFormat="0" applyBorder="0" applyAlignment="0" applyProtection="0">
      <alignment vertical="center"/>
    </xf>
    <xf numFmtId="0" fontId="1" fillId="3" borderId="0" applyNumberFormat="0" applyBorder="0" applyAlignment="0" applyProtection="0">
      <alignment vertical="center"/>
    </xf>
    <xf numFmtId="0" fontId="1" fillId="4" borderId="0" applyNumberFormat="0" applyBorder="0" applyAlignment="0" applyProtection="0">
      <alignment vertical="center"/>
    </xf>
    <xf numFmtId="0" fontId="1" fillId="5" borderId="0" applyNumberFormat="0" applyBorder="0" applyAlignment="0" applyProtection="0">
      <alignment vertical="center"/>
    </xf>
    <xf numFmtId="0" fontId="1" fillId="6" borderId="0" applyNumberFormat="0" applyBorder="0" applyAlignment="0" applyProtection="0">
      <alignment vertical="center"/>
    </xf>
    <xf numFmtId="0" fontId="1" fillId="7" borderId="0" applyNumberFormat="0" applyBorder="0" applyAlignment="0" applyProtection="0">
      <alignment vertical="center"/>
    </xf>
    <xf numFmtId="0" fontId="1" fillId="8" borderId="0" applyNumberFormat="0" applyBorder="0" applyAlignment="0" applyProtection="0">
      <alignment vertical="center"/>
    </xf>
    <xf numFmtId="0" fontId="1" fillId="9" borderId="0" applyNumberFormat="0" applyBorder="0" applyAlignment="0" applyProtection="0">
      <alignment vertical="center"/>
    </xf>
    <xf numFmtId="0" fontId="1" fillId="10" borderId="0" applyNumberFormat="0" applyBorder="0" applyAlignment="0" applyProtection="0">
      <alignment vertical="center"/>
    </xf>
    <xf numFmtId="0" fontId="1" fillId="11" borderId="0" applyNumberFormat="0" applyBorder="0" applyAlignment="0" applyProtection="0">
      <alignment vertical="center"/>
    </xf>
    <xf numFmtId="0" fontId="1" fillId="12" borderId="0" applyNumberFormat="0" applyBorder="0" applyAlignment="0" applyProtection="0">
      <alignment vertical="center"/>
    </xf>
    <xf numFmtId="0" fontId="1" fillId="13" borderId="0" applyNumberFormat="0" applyBorder="0" applyAlignment="0" applyProtection="0">
      <alignment vertical="center"/>
    </xf>
    <xf numFmtId="0" fontId="2" fillId="14" borderId="0" applyNumberFormat="0" applyBorder="0" applyAlignment="0" applyProtection="0">
      <alignment vertical="center"/>
    </xf>
    <xf numFmtId="0" fontId="2" fillId="15" borderId="0" applyNumberFormat="0" applyBorder="0" applyAlignment="0" applyProtection="0">
      <alignment vertical="center"/>
    </xf>
    <xf numFmtId="0" fontId="2" fillId="16" borderId="0" applyNumberFormat="0" applyBorder="0" applyAlignment="0" applyProtection="0">
      <alignment vertical="center"/>
    </xf>
    <xf numFmtId="0" fontId="2" fillId="17" borderId="0" applyNumberFormat="0" applyBorder="0" applyAlignment="0" applyProtection="0">
      <alignment vertical="center"/>
    </xf>
    <xf numFmtId="0" fontId="2" fillId="18" borderId="0" applyNumberFormat="0" applyBorder="0" applyAlignment="0" applyProtection="0">
      <alignment vertical="center"/>
    </xf>
    <xf numFmtId="0" fontId="2" fillId="19" borderId="0" applyNumberFormat="0" applyBorder="0" applyAlignment="0" applyProtection="0">
      <alignment vertical="center"/>
    </xf>
    <xf numFmtId="0" fontId="3" fillId="20" borderId="0" applyNumberFormat="0" applyBorder="0" applyAlignment="0" applyProtection="0">
      <alignment vertical="center"/>
    </xf>
    <xf numFmtId="0" fontId="2" fillId="21" borderId="0" applyNumberFormat="0" applyBorder="0" applyAlignment="0" applyProtection="0">
      <alignment vertical="center"/>
    </xf>
    <xf numFmtId="0" fontId="2" fillId="22" borderId="0" applyNumberFormat="0" applyBorder="0" applyAlignment="0" applyProtection="0">
      <alignment vertical="center"/>
    </xf>
    <xf numFmtId="0" fontId="2" fillId="23" borderId="0" applyNumberFormat="0" applyBorder="0" applyAlignment="0" applyProtection="0">
      <alignment vertical="center"/>
    </xf>
    <xf numFmtId="0" fontId="2" fillId="24" borderId="0" applyNumberFormat="0" applyBorder="0" applyAlignment="0" applyProtection="0">
      <alignment vertical="center"/>
    </xf>
    <xf numFmtId="0" fontId="2" fillId="25" borderId="0" applyNumberFormat="0" applyBorder="0" applyAlignment="0" applyProtection="0">
      <alignment vertical="center"/>
    </xf>
    <xf numFmtId="0" fontId="2" fillId="26" borderId="0" applyNumberFormat="0" applyBorder="0" applyAlignment="0" applyProtection="0">
      <alignment vertical="center"/>
    </xf>
    <xf numFmtId="0" fontId="4" fillId="0" borderId="0" applyNumberFormat="0" applyFill="0" applyBorder="0" applyAlignment="0" applyProtection="0">
      <alignment vertical="center"/>
    </xf>
    <xf numFmtId="0" fontId="5" fillId="27" borderId="1" applyNumberFormat="0" applyAlignment="0" applyProtection="0">
      <alignment vertical="center"/>
    </xf>
    <xf numFmtId="9" fontId="6" fillId="0" borderId="0" applyFont="0" applyFill="0" applyBorder="0" applyAlignment="0" applyProtection="0">
      <alignment vertical="center"/>
    </xf>
    <xf numFmtId="9" fontId="6" fillId="0" borderId="0" applyFont="0" applyFill="0" applyBorder="0" applyAlignment="0" applyProtection="0">
      <alignment vertical="center"/>
    </xf>
    <xf numFmtId="9" fontId="6" fillId="0" borderId="0" applyFont="0" applyFill="0" applyBorder="0" applyAlignment="0" applyProtection="0">
      <alignment vertical="center"/>
    </xf>
    <xf numFmtId="0" fontId="7" fillId="28" borderId="2" applyNumberFormat="0" applyFont="0" applyAlignment="0" applyProtection="0">
      <alignment vertical="center"/>
    </xf>
    <xf numFmtId="0" fontId="8" fillId="0" borderId="3" applyNumberFormat="0" applyFill="0" applyAlignment="0" applyProtection="0">
      <alignment vertical="center"/>
    </xf>
    <xf numFmtId="0" fontId="9" fillId="29" borderId="4" applyNumberFormat="0" applyAlignment="0" applyProtection="0">
      <alignment vertical="center"/>
    </xf>
    <xf numFmtId="0" fontId="10" fillId="30" borderId="5" applyNumberFormat="0" applyAlignment="0" applyProtection="0">
      <alignment vertical="center"/>
    </xf>
    <xf numFmtId="0" fontId="11" fillId="31" borderId="0" applyNumberFormat="0" applyBorder="0" applyAlignment="0" applyProtection="0">
      <alignment vertical="center"/>
    </xf>
    <xf numFmtId="38" fontId="6" fillId="0" borderId="0" applyFont="0" applyFill="0" applyBorder="0" applyAlignment="0" applyProtection="0">
      <alignment vertical="center"/>
    </xf>
    <xf numFmtId="38" fontId="12" fillId="0" borderId="0" applyFont="0" applyFill="0" applyBorder="0" applyAlignment="0" applyProtection="0">
      <alignment vertical="center"/>
    </xf>
    <xf numFmtId="0" fontId="7" fillId="0" borderId="0"/>
    <xf numFmtId="0" fontId="7" fillId="0" borderId="0">
      <alignment vertical="center"/>
    </xf>
    <xf numFmtId="0" fontId="6" fillId="0" borderId="0">
      <alignment vertical="center"/>
    </xf>
    <xf numFmtId="0" fontId="6" fillId="0" borderId="0">
      <alignment vertical="center"/>
    </xf>
    <xf numFmtId="0" fontId="6" fillId="0" borderId="0">
      <alignment vertical="center"/>
    </xf>
    <xf numFmtId="0" fontId="12"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4" fillId="32" borderId="0" applyNumberFormat="0" applyBorder="0" applyAlignment="0" applyProtection="0">
      <alignment vertical="center"/>
    </xf>
    <xf numFmtId="0" fontId="15" fillId="0" borderId="6" applyNumberFormat="0" applyFill="0" applyAlignment="0" applyProtection="0">
      <alignment vertical="center"/>
    </xf>
    <xf numFmtId="0" fontId="16" fillId="0" borderId="7" applyNumberFormat="0" applyFill="0" applyAlignment="0" applyProtection="0">
      <alignment vertical="center"/>
    </xf>
    <xf numFmtId="0" fontId="17" fillId="0" borderId="8" applyNumberFormat="0" applyFill="0" applyAlignment="0" applyProtection="0">
      <alignment vertical="center"/>
    </xf>
    <xf numFmtId="0" fontId="17" fillId="0" borderId="0" applyNumberFormat="0" applyFill="0" applyBorder="0" applyAlignment="0" applyProtection="0">
      <alignment vertical="center"/>
    </xf>
    <xf numFmtId="0" fontId="18" fillId="30" borderId="4" applyNumberFormat="0" applyAlignment="0" applyProtection="0">
      <alignment vertical="center"/>
    </xf>
    <xf numFmtId="0" fontId="19"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1" fillId="0" borderId="9" applyNumberFormat="0" applyFill="0" applyAlignment="0" applyProtection="0">
      <alignment vertical="center"/>
    </xf>
  </cellStyleXfs>
  <cellXfs count="1391">
    <xf numFmtId="0" fontId="0" fillId="0" borderId="0" xfId="0"/>
    <xf numFmtId="0" fontId="23" fillId="0" borderId="0" xfId="0" applyFont="1"/>
    <xf numFmtId="0" fontId="23" fillId="0" borderId="0" xfId="0" applyFont="1" applyAlignment="1">
      <alignment vertical="center"/>
    </xf>
    <xf numFmtId="0" fontId="23" fillId="0" borderId="10" xfId="0" applyFont="1" applyBorder="1"/>
    <xf numFmtId="0" fontId="24" fillId="0" borderId="0" xfId="0" applyFont="1" applyAlignment="1">
      <alignment horizontal="center" vertical="center"/>
    </xf>
    <xf numFmtId="0" fontId="23" fillId="0" borderId="0" xfId="0" applyFont="1" applyAlignment="1">
      <alignment horizontal="right" vertical="center"/>
    </xf>
    <xf numFmtId="0" fontId="23" fillId="0" borderId="11" xfId="0" applyFont="1" applyBorder="1" applyAlignment="1">
      <alignment horizontal="center" vertical="center" textRotation="255" wrapText="1"/>
    </xf>
    <xf numFmtId="0" fontId="23" fillId="0" borderId="12" xfId="0" applyFont="1" applyBorder="1" applyAlignment="1">
      <alignment horizontal="center" vertical="center" textRotation="255" wrapText="1"/>
    </xf>
    <xf numFmtId="0" fontId="25" fillId="0" borderId="11" xfId="0" applyFont="1" applyBorder="1" applyAlignment="1">
      <alignment horizontal="center" vertical="center" textRotation="255" wrapText="1" shrinkToFit="1"/>
    </xf>
    <xf numFmtId="0" fontId="25" fillId="0" borderId="12" xfId="0" applyFont="1" applyBorder="1" applyAlignment="1">
      <alignment horizontal="center" vertical="center" textRotation="255" wrapText="1" shrinkToFit="1"/>
    </xf>
    <xf numFmtId="0" fontId="25" fillId="0" borderId="13" xfId="0" applyFont="1" applyBorder="1" applyAlignment="1">
      <alignment horizontal="center" vertical="center" textRotation="255" wrapText="1" shrinkToFit="1"/>
    </xf>
    <xf numFmtId="0" fontId="23" fillId="0" borderId="14" xfId="0" applyFont="1" applyBorder="1" applyAlignment="1">
      <alignment horizontal="left" wrapText="1"/>
    </xf>
    <xf numFmtId="0" fontId="23" fillId="0" borderId="13" xfId="0" applyFont="1" applyBorder="1" applyAlignment="1">
      <alignment horizontal="center" vertical="center" textRotation="255" wrapText="1"/>
    </xf>
    <xf numFmtId="0" fontId="23" fillId="0" borderId="14" xfId="0" applyFont="1" applyBorder="1" applyAlignment="1">
      <alignment horizontal="center" vertical="center" wrapText="1"/>
    </xf>
    <xf numFmtId="0" fontId="23" fillId="0" borderId="0" xfId="0" applyFont="1" applyAlignment="1">
      <alignment horizontal="left"/>
    </xf>
    <xf numFmtId="0" fontId="23" fillId="0" borderId="0" xfId="0" applyFont="1" applyAlignment="1">
      <alignment horizontal="left" vertical="center"/>
    </xf>
    <xf numFmtId="0" fontId="23" fillId="0" borderId="15" xfId="0" applyFont="1" applyBorder="1" applyAlignment="1">
      <alignment horizontal="left" vertical="center" wrapText="1"/>
    </xf>
    <xf numFmtId="0" fontId="23" fillId="0" borderId="16" xfId="0" applyFont="1" applyBorder="1" applyAlignment="1">
      <alignment horizontal="left" vertical="center" wrapText="1"/>
    </xf>
    <xf numFmtId="0" fontId="23" fillId="0" borderId="17" xfId="0" applyFont="1" applyBorder="1" applyAlignment="1">
      <alignment horizontal="left" vertical="center" wrapText="1"/>
    </xf>
    <xf numFmtId="0" fontId="23" fillId="0" borderId="14" xfId="0" applyFont="1" applyBorder="1" applyAlignment="1">
      <alignment horizontal="left" vertical="center" wrapText="1"/>
    </xf>
    <xf numFmtId="0" fontId="23" fillId="0" borderId="18" xfId="0" applyFont="1" applyBorder="1" applyAlignment="1">
      <alignment horizontal="left" wrapText="1"/>
    </xf>
    <xf numFmtId="0" fontId="23" fillId="0" borderId="18" xfId="0" applyFont="1" applyBorder="1" applyAlignment="1">
      <alignment horizontal="left" vertical="center" wrapText="1"/>
    </xf>
    <xf numFmtId="0" fontId="25" fillId="0" borderId="18" xfId="0" applyFont="1" applyBorder="1" applyAlignment="1">
      <alignment horizontal="left" vertical="center" wrapText="1"/>
    </xf>
    <xf numFmtId="0" fontId="23" fillId="0" borderId="19" xfId="0" applyFont="1" applyBorder="1" applyAlignment="1">
      <alignment horizontal="left" wrapText="1"/>
    </xf>
    <xf numFmtId="0" fontId="23" fillId="0" borderId="20" xfId="0" applyFont="1" applyBorder="1" applyAlignment="1">
      <alignment horizontal="left" wrapText="1"/>
    </xf>
    <xf numFmtId="0" fontId="23" fillId="0" borderId="11" xfId="0" applyFont="1" applyBorder="1" applyAlignment="1">
      <alignment horizontal="center" vertical="center" textRotation="255" shrinkToFit="1"/>
    </xf>
    <xf numFmtId="0" fontId="23" fillId="0" borderId="12" xfId="0" applyFont="1" applyBorder="1" applyAlignment="1">
      <alignment horizontal="center" vertical="center" textRotation="255" shrinkToFit="1"/>
    </xf>
    <xf numFmtId="0" fontId="23" fillId="0" borderId="13" xfId="0" applyFont="1" applyBorder="1" applyAlignment="1">
      <alignment horizontal="center" vertical="center" textRotation="255" shrinkToFit="1"/>
    </xf>
    <xf numFmtId="0" fontId="23" fillId="0" borderId="21" xfId="0" applyFont="1" applyBorder="1" applyAlignment="1">
      <alignment horizontal="left" wrapText="1"/>
    </xf>
    <xf numFmtId="0" fontId="23" fillId="0" borderId="14" xfId="0" applyFont="1" applyBorder="1" applyAlignment="1">
      <alignment horizontal="center" wrapText="1"/>
    </xf>
    <xf numFmtId="0" fontId="23" fillId="0" borderId="15" xfId="0" applyFont="1" applyBorder="1" applyAlignment="1">
      <alignment horizontal="left" vertical="top" wrapText="1"/>
    </xf>
    <xf numFmtId="0" fontId="23" fillId="0" borderId="16" xfId="0" applyFont="1" applyBorder="1" applyAlignment="1">
      <alignment horizontal="left" vertical="top" wrapText="1"/>
    </xf>
    <xf numFmtId="0" fontId="23" fillId="0" borderId="17" xfId="0" applyFont="1" applyBorder="1" applyAlignment="1">
      <alignment horizontal="left" vertical="top" wrapText="1"/>
    </xf>
    <xf numFmtId="0" fontId="23" fillId="0" borderId="21" xfId="0" applyFont="1" applyBorder="1" applyAlignment="1">
      <alignment horizontal="center" vertical="center" wrapText="1"/>
    </xf>
    <xf numFmtId="0" fontId="23" fillId="0" borderId="20" xfId="0" applyFont="1" applyBorder="1"/>
    <xf numFmtId="0" fontId="23" fillId="0" borderId="19" xfId="0" applyFont="1" applyBorder="1"/>
    <xf numFmtId="0" fontId="23" fillId="0" borderId="19" xfId="0" applyFont="1" applyBorder="1" applyAlignment="1">
      <alignment horizontal="left" vertical="center" wrapText="1"/>
    </xf>
    <xf numFmtId="0" fontId="23" fillId="0" borderId="0" xfId="0" applyFont="1" applyAlignment="1">
      <alignment horizontal="left" vertical="center" wrapText="1"/>
    </xf>
    <xf numFmtId="0" fontId="23" fillId="0" borderId="20" xfId="0" applyFont="1" applyBorder="1" applyAlignment="1">
      <alignment horizontal="left" vertical="center" wrapText="1"/>
    </xf>
    <xf numFmtId="0" fontId="23" fillId="0" borderId="21" xfId="0" applyFont="1" applyBorder="1" applyAlignment="1">
      <alignment horizontal="left" vertical="center" wrapText="1"/>
    </xf>
    <xf numFmtId="0" fontId="23" fillId="0" borderId="17" xfId="0" applyFont="1" applyBorder="1" applyAlignment="1">
      <alignment horizontal="center" vertical="center" textRotation="255" wrapText="1"/>
    </xf>
    <xf numFmtId="0" fontId="23" fillId="0" borderId="14" xfId="0" applyFont="1" applyBorder="1" applyAlignment="1">
      <alignment horizontal="center" vertical="center" textRotation="255" wrapText="1"/>
    </xf>
    <xf numFmtId="0" fontId="23" fillId="0" borderId="21" xfId="0" applyFont="1" applyBorder="1" applyAlignment="1">
      <alignment horizontal="center" wrapText="1"/>
    </xf>
    <xf numFmtId="0" fontId="23" fillId="0" borderId="19" xfId="0" applyFont="1" applyBorder="1" applyAlignment="1">
      <alignment horizontal="left" vertical="top" wrapText="1"/>
    </xf>
    <xf numFmtId="0" fontId="23" fillId="0" borderId="0" xfId="0" applyFont="1" applyAlignment="1">
      <alignment horizontal="left" vertical="top" wrapText="1"/>
    </xf>
    <xf numFmtId="0" fontId="23" fillId="0" borderId="20" xfId="0" applyFont="1" applyBorder="1" applyAlignment="1">
      <alignment horizontal="left" vertical="top" wrapText="1"/>
    </xf>
    <xf numFmtId="0" fontId="23" fillId="0" borderId="22" xfId="0" applyFont="1" applyBorder="1" applyAlignment="1">
      <alignment horizontal="center" vertical="center" wrapText="1"/>
    </xf>
    <xf numFmtId="0" fontId="23" fillId="0" borderId="0" xfId="0" applyFont="1" applyAlignment="1">
      <alignment horizontal="center" vertical="center"/>
    </xf>
    <xf numFmtId="0" fontId="23" fillId="0" borderId="23" xfId="0" applyFont="1" applyBorder="1" applyAlignment="1">
      <alignment horizontal="left" vertical="center" wrapText="1"/>
    </xf>
    <xf numFmtId="0" fontId="23" fillId="0" borderId="10" xfId="0" applyFont="1" applyBorder="1" applyAlignment="1">
      <alignment horizontal="left" vertical="center" wrapText="1"/>
    </xf>
    <xf numFmtId="0" fontId="23" fillId="0" borderId="24" xfId="0" applyFont="1" applyBorder="1" applyAlignment="1">
      <alignment horizontal="left" vertical="center" wrapText="1"/>
    </xf>
    <xf numFmtId="0" fontId="23" fillId="0" borderId="22" xfId="0" applyFont="1" applyBorder="1" applyAlignment="1">
      <alignment horizontal="left" vertical="center" wrapText="1"/>
    </xf>
    <xf numFmtId="0" fontId="23" fillId="0" borderId="22" xfId="0" applyFont="1" applyBorder="1" applyAlignment="1">
      <alignment horizontal="left" wrapText="1"/>
    </xf>
    <xf numFmtId="0" fontId="23" fillId="0" borderId="25" xfId="0" applyFont="1" applyBorder="1" applyAlignment="1">
      <alignment horizontal="center" vertical="center"/>
    </xf>
    <xf numFmtId="0" fontId="23" fillId="0" borderId="26" xfId="0" applyFont="1" applyBorder="1" applyAlignment="1">
      <alignment horizontal="center" vertical="center"/>
    </xf>
    <xf numFmtId="0" fontId="23" fillId="0" borderId="15" xfId="0" applyFont="1" applyBorder="1" applyAlignment="1">
      <alignment horizontal="center" vertical="center" wrapText="1"/>
    </xf>
    <xf numFmtId="0" fontId="23" fillId="0" borderId="27" xfId="0" applyFont="1" applyBorder="1" applyAlignment="1">
      <alignment horizontal="center" vertical="center" wrapText="1"/>
    </xf>
    <xf numFmtId="0" fontId="23" fillId="0" borderId="28" xfId="0" applyFont="1" applyBorder="1" applyAlignment="1">
      <alignment horizontal="justify" vertical="center" wrapText="1"/>
    </xf>
    <xf numFmtId="0" fontId="23" fillId="0" borderId="29" xfId="0" applyFont="1" applyBorder="1" applyAlignment="1">
      <alignment horizontal="left" wrapText="1"/>
    </xf>
    <xf numFmtId="0" fontId="23" fillId="0" borderId="0" xfId="0" applyFont="1" applyAlignment="1">
      <alignment horizontal="justify" vertical="center" wrapText="1"/>
    </xf>
    <xf numFmtId="0" fontId="23" fillId="0" borderId="30" xfId="0" applyFont="1" applyBorder="1" applyAlignment="1">
      <alignment horizontal="center" vertical="center"/>
    </xf>
    <xf numFmtId="0" fontId="23" fillId="0" borderId="31" xfId="0" applyFont="1" applyBorder="1" applyAlignment="1">
      <alignment horizontal="center" vertical="center"/>
    </xf>
    <xf numFmtId="0" fontId="23" fillId="0" borderId="19" xfId="0" applyFont="1" applyBorder="1" applyAlignment="1">
      <alignment horizontal="center" vertical="center" wrapText="1"/>
    </xf>
    <xf numFmtId="0" fontId="23" fillId="0" borderId="32" xfId="0" applyFont="1" applyBorder="1" applyAlignment="1">
      <alignment horizontal="center" vertical="center" wrapText="1"/>
    </xf>
    <xf numFmtId="0" fontId="23" fillId="0" borderId="33" xfId="0" applyFont="1" applyBorder="1" applyAlignment="1">
      <alignment horizontal="justify" vertical="center" wrapText="1"/>
    </xf>
    <xf numFmtId="0" fontId="23" fillId="0" borderId="34" xfId="0" applyFont="1" applyBorder="1" applyAlignment="1">
      <alignment horizontal="left" wrapText="1"/>
    </xf>
    <xf numFmtId="0" fontId="23" fillId="0" borderId="35" xfId="0" applyFont="1" applyBorder="1" applyAlignment="1">
      <alignment horizontal="left" wrapText="1"/>
    </xf>
    <xf numFmtId="0" fontId="23" fillId="0" borderId="36" xfId="0" applyFont="1" applyBorder="1" applyAlignment="1">
      <alignment horizontal="justify" wrapText="1"/>
    </xf>
    <xf numFmtId="0" fontId="23" fillId="0" borderId="15" xfId="0" applyFont="1" applyBorder="1" applyAlignment="1">
      <alignment horizontal="center" wrapText="1"/>
    </xf>
    <xf numFmtId="0" fontId="23" fillId="0" borderId="17" xfId="0" applyFont="1" applyBorder="1" applyAlignment="1">
      <alignment horizontal="center" wrapText="1"/>
    </xf>
    <xf numFmtId="0" fontId="23" fillId="0" borderId="37" xfId="0" applyFont="1" applyBorder="1" applyAlignment="1">
      <alignment horizontal="center" vertical="center" wrapText="1"/>
    </xf>
    <xf numFmtId="0" fontId="23" fillId="0" borderId="38" xfId="0" applyFont="1" applyBorder="1" applyAlignment="1">
      <alignment horizontal="center" vertical="center" wrapText="1"/>
    </xf>
    <xf numFmtId="0" fontId="23" fillId="0" borderId="23" xfId="0" applyFont="1" applyBorder="1" applyAlignment="1">
      <alignment horizontal="center" wrapText="1"/>
    </xf>
    <xf numFmtId="0" fontId="23" fillId="0" borderId="24" xfId="0" applyFont="1" applyBorder="1" applyAlignment="1">
      <alignment horizontal="center" wrapText="1"/>
    </xf>
    <xf numFmtId="0" fontId="23" fillId="0" borderId="34" xfId="0" applyFont="1" applyBorder="1" applyAlignment="1">
      <alignment horizontal="center" vertical="center" wrapText="1"/>
    </xf>
    <xf numFmtId="0" fontId="23" fillId="0" borderId="35" xfId="0" applyFont="1" applyBorder="1" applyAlignment="1">
      <alignment horizontal="center" vertical="center" wrapText="1"/>
    </xf>
    <xf numFmtId="0" fontId="23" fillId="0" borderId="0" xfId="0" applyFont="1" applyAlignment="1">
      <alignment vertical="center" wrapText="1"/>
    </xf>
    <xf numFmtId="0" fontId="23" fillId="0" borderId="22" xfId="0" applyFont="1" applyBorder="1" applyAlignment="1">
      <alignment horizontal="center" wrapText="1"/>
    </xf>
    <xf numFmtId="0" fontId="23" fillId="0" borderId="37" xfId="0" applyFont="1" applyBorder="1" applyAlignment="1">
      <alignment horizontal="center" wrapText="1"/>
    </xf>
    <xf numFmtId="0" fontId="23" fillId="0" borderId="38" xfId="0" applyFont="1" applyBorder="1" applyAlignment="1">
      <alignment horizontal="center" wrapText="1"/>
    </xf>
    <xf numFmtId="0" fontId="23" fillId="0" borderId="14" xfId="0" applyFont="1" applyBorder="1" applyAlignment="1">
      <alignment horizontal="center" vertical="center"/>
    </xf>
    <xf numFmtId="0" fontId="23" fillId="0" borderId="14" xfId="0" applyFont="1" applyBorder="1" applyAlignment="1">
      <alignment horizontal="center"/>
    </xf>
    <xf numFmtId="0" fontId="23" fillId="0" borderId="20" xfId="0" applyFont="1" applyBorder="1" applyAlignment="1">
      <alignment horizontal="center" wrapText="1"/>
    </xf>
    <xf numFmtId="0" fontId="23" fillId="0" borderId="36" xfId="0" applyFont="1" applyBorder="1"/>
    <xf numFmtId="0" fontId="23" fillId="0" borderId="21" xfId="0" applyFont="1" applyBorder="1" applyAlignment="1">
      <alignment horizontal="center" vertical="center"/>
    </xf>
    <xf numFmtId="0" fontId="23" fillId="0" borderId="21" xfId="0" applyFont="1" applyBorder="1" applyAlignment="1">
      <alignment horizontal="center"/>
    </xf>
    <xf numFmtId="0" fontId="23" fillId="0" borderId="19" xfId="0" applyFont="1" applyBorder="1" applyAlignment="1">
      <alignment vertical="center" wrapText="1"/>
    </xf>
    <xf numFmtId="0" fontId="23" fillId="0" borderId="23" xfId="0" applyFont="1" applyBorder="1" applyAlignment="1">
      <alignment horizontal="left" wrapText="1"/>
    </xf>
    <xf numFmtId="0" fontId="23" fillId="0" borderId="24" xfId="0" applyFont="1" applyBorder="1" applyAlignment="1">
      <alignment horizontal="left" wrapText="1"/>
    </xf>
    <xf numFmtId="0" fontId="23" fillId="0" borderId="23" xfId="0" applyFont="1" applyBorder="1" applyAlignment="1">
      <alignment horizontal="left" vertical="top" wrapText="1"/>
    </xf>
    <xf numFmtId="0" fontId="23" fillId="0" borderId="10" xfId="0" applyFont="1" applyBorder="1" applyAlignment="1">
      <alignment horizontal="left" vertical="top" wrapText="1"/>
    </xf>
    <xf numFmtId="0" fontId="23" fillId="0" borderId="24" xfId="0" applyFont="1" applyBorder="1" applyAlignment="1">
      <alignment horizontal="left" vertical="top" wrapText="1"/>
    </xf>
    <xf numFmtId="0" fontId="23" fillId="0" borderId="0" xfId="0" applyFont="1" applyAlignment="1">
      <alignment horizontal="center" vertical="top"/>
    </xf>
    <xf numFmtId="0" fontId="25" fillId="0" borderId="17" xfId="38" applyFont="1" applyBorder="1" applyAlignment="1">
      <alignment horizontal="center" vertical="center"/>
    </xf>
    <xf numFmtId="0" fontId="25" fillId="0" borderId="14" xfId="38" applyFont="1" applyBorder="1" applyAlignment="1">
      <alignment horizontal="center" vertical="center"/>
    </xf>
    <xf numFmtId="0" fontId="23" fillId="0" borderId="39" xfId="0" applyFont="1" applyBorder="1"/>
    <xf numFmtId="0" fontId="25" fillId="0" borderId="20" xfId="0" applyFont="1" applyBorder="1" applyAlignment="1">
      <alignment horizontal="left" vertical="center" wrapText="1"/>
    </xf>
    <xf numFmtId="0" fontId="25" fillId="0" borderId="21" xfId="0" applyFont="1" applyBorder="1" applyAlignment="1">
      <alignment horizontal="left" vertical="center" wrapText="1"/>
    </xf>
    <xf numFmtId="0" fontId="23" fillId="0" borderId="18" xfId="0" applyFont="1" applyBorder="1" applyAlignment="1">
      <alignment horizontal="center"/>
    </xf>
    <xf numFmtId="0" fontId="25" fillId="0" borderId="20" xfId="38" applyFont="1" applyBorder="1" applyAlignment="1">
      <alignment horizontal="center" vertical="center"/>
    </xf>
    <xf numFmtId="0" fontId="25" fillId="0" borderId="21" xfId="38" applyFont="1" applyBorder="1" applyAlignment="1">
      <alignment horizontal="center" vertical="center"/>
    </xf>
    <xf numFmtId="0" fontId="23" fillId="0" borderId="22" xfId="0" applyFont="1" applyBorder="1" applyAlignment="1">
      <alignment horizontal="center" vertical="center"/>
    </xf>
    <xf numFmtId="0" fontId="23" fillId="0" borderId="22" xfId="0" applyFont="1" applyBorder="1" applyAlignment="1">
      <alignment horizontal="center"/>
    </xf>
    <xf numFmtId="0" fontId="25" fillId="0" borderId="24" xfId="0" applyFont="1" applyBorder="1" applyAlignment="1">
      <alignment horizontal="left" vertical="center" wrapText="1"/>
    </xf>
    <xf numFmtId="0" fontId="25" fillId="0" borderId="22" xfId="0" applyFont="1" applyBorder="1" applyAlignment="1">
      <alignment horizontal="left" vertical="center" wrapText="1"/>
    </xf>
    <xf numFmtId="0" fontId="23" fillId="0" borderId="15" xfId="0" applyFont="1" applyBorder="1" applyAlignment="1">
      <alignment horizontal="left" wrapText="1"/>
    </xf>
    <xf numFmtId="0" fontId="23" fillId="0" borderId="17" xfId="0" applyFont="1" applyBorder="1" applyAlignment="1">
      <alignment horizontal="left" wrapText="1"/>
    </xf>
    <xf numFmtId="0" fontId="23" fillId="0" borderId="17" xfId="0" applyFont="1" applyBorder="1" applyAlignment="1">
      <alignment horizontal="center" vertical="center"/>
    </xf>
    <xf numFmtId="0" fontId="23" fillId="0" borderId="23" xfId="0" applyFont="1" applyBorder="1" applyAlignment="1">
      <alignment horizontal="center" vertical="center" wrapText="1"/>
    </xf>
    <xf numFmtId="0" fontId="23" fillId="0" borderId="20" xfId="0" applyFont="1" applyBorder="1" applyAlignment="1">
      <alignment horizontal="center" vertical="center"/>
    </xf>
    <xf numFmtId="0" fontId="23" fillId="0" borderId="0" xfId="0" applyFont="1" applyAlignment="1">
      <alignment horizontal="left" wrapText="1"/>
    </xf>
    <xf numFmtId="0" fontId="23" fillId="0" borderId="16" xfId="0" applyFont="1" applyBorder="1" applyAlignment="1">
      <alignment horizontal="left" wrapText="1"/>
    </xf>
    <xf numFmtId="0" fontId="23" fillId="0" borderId="0" xfId="0" applyFont="1" applyBorder="1" applyAlignment="1">
      <alignment horizontal="left" wrapText="1"/>
    </xf>
    <xf numFmtId="0" fontId="23" fillId="0" borderId="40" xfId="0" applyFont="1" applyBorder="1" applyAlignment="1">
      <alignment horizontal="center" vertical="center"/>
    </xf>
    <xf numFmtId="0" fontId="23" fillId="0" borderId="41" xfId="0" applyFont="1" applyBorder="1" applyAlignment="1">
      <alignment horizontal="center" vertical="center"/>
    </xf>
    <xf numFmtId="0" fontId="23" fillId="0" borderId="42" xfId="0" applyFont="1" applyBorder="1" applyAlignment="1">
      <alignment horizontal="center" vertical="center" wrapText="1"/>
    </xf>
    <xf numFmtId="0" fontId="23" fillId="0" borderId="43" xfId="0" applyFont="1" applyBorder="1" applyAlignment="1">
      <alignment horizontal="justify" vertical="center" wrapText="1"/>
    </xf>
    <xf numFmtId="0" fontId="23" fillId="0" borderId="10" xfId="0" applyFont="1" applyBorder="1" applyAlignment="1">
      <alignment horizontal="left" wrapText="1"/>
    </xf>
    <xf numFmtId="0" fontId="26" fillId="0" borderId="0" xfId="0" applyFont="1" applyAlignment="1">
      <alignment horizontal="left" vertical="center"/>
    </xf>
    <xf numFmtId="0" fontId="23" fillId="33" borderId="0" xfId="0" applyFont="1" applyFill="1" applyAlignment="1">
      <alignment horizontal="left" vertical="center"/>
    </xf>
    <xf numFmtId="0" fontId="27" fillId="0" borderId="0" xfId="0" applyFont="1" applyAlignment="1">
      <alignment horizontal="left" vertical="center"/>
    </xf>
    <xf numFmtId="0" fontId="27" fillId="0" borderId="0" xfId="0" applyFont="1" applyAlignment="1">
      <alignment horizontal="center" vertical="center"/>
    </xf>
    <xf numFmtId="0" fontId="23" fillId="33" borderId="14" xfId="0" applyFont="1" applyFill="1" applyBorder="1" applyAlignment="1">
      <alignment horizontal="center" vertical="center"/>
    </xf>
    <xf numFmtId="0" fontId="23" fillId="33" borderId="15" xfId="0" applyFont="1" applyFill="1" applyBorder="1" applyAlignment="1">
      <alignment vertical="center"/>
    </xf>
    <xf numFmtId="0" fontId="23" fillId="33" borderId="16" xfId="0" applyFont="1" applyFill="1" applyBorder="1" applyAlignment="1">
      <alignment vertical="center"/>
    </xf>
    <xf numFmtId="0" fontId="23" fillId="0" borderId="16" xfId="0" applyFont="1" applyBorder="1" applyAlignment="1">
      <alignment vertical="center"/>
    </xf>
    <xf numFmtId="0" fontId="23" fillId="33" borderId="16" xfId="0" applyFont="1" applyFill="1" applyBorder="1" applyAlignment="1">
      <alignment horizontal="center" vertical="center"/>
    </xf>
    <xf numFmtId="0" fontId="26" fillId="33" borderId="16" xfId="0" applyFont="1" applyFill="1" applyBorder="1" applyAlignment="1">
      <alignment vertical="center"/>
    </xf>
    <xf numFmtId="0" fontId="26" fillId="33" borderId="44" xfId="0" applyFont="1" applyFill="1" applyBorder="1" applyAlignment="1">
      <alignment vertical="center"/>
    </xf>
    <xf numFmtId="0" fontId="23" fillId="33" borderId="17" xfId="0" applyFont="1" applyFill="1" applyBorder="1" applyAlignment="1">
      <alignment vertical="center"/>
    </xf>
    <xf numFmtId="0" fontId="23" fillId="33" borderId="15" xfId="0" applyFont="1" applyFill="1" applyBorder="1" applyAlignment="1">
      <alignment horizontal="center"/>
    </xf>
    <xf numFmtId="0" fontId="23" fillId="33" borderId="45" xfId="0" applyFont="1" applyFill="1" applyBorder="1" applyAlignment="1">
      <alignment horizontal="center" vertical="center"/>
    </xf>
    <xf numFmtId="0" fontId="23" fillId="33" borderId="17" xfId="0" applyFont="1" applyFill="1" applyBorder="1" applyAlignment="1">
      <alignment horizontal="center" vertical="center"/>
    </xf>
    <xf numFmtId="0" fontId="23" fillId="33" borderId="0" xfId="0" applyFont="1" applyFill="1" applyAlignment="1">
      <alignment vertical="center"/>
    </xf>
    <xf numFmtId="0" fontId="23" fillId="33" borderId="0" xfId="0" applyFont="1" applyFill="1" applyAlignment="1">
      <alignment horizontal="center" vertical="center"/>
    </xf>
    <xf numFmtId="0" fontId="23" fillId="33" borderId="21" xfId="0" applyFont="1" applyFill="1" applyBorder="1" applyAlignment="1">
      <alignment horizontal="center" vertical="center"/>
    </xf>
    <xf numFmtId="0" fontId="23" fillId="33" borderId="23" xfId="0" applyFont="1" applyFill="1" applyBorder="1" applyAlignment="1">
      <alignment horizontal="center" vertical="center"/>
    </xf>
    <xf numFmtId="0" fontId="23" fillId="33" borderId="10" xfId="0" applyFont="1" applyFill="1" applyBorder="1" applyAlignment="1">
      <alignment horizontal="center" vertical="center"/>
    </xf>
    <xf numFmtId="0" fontId="23" fillId="0" borderId="10" xfId="0" applyFont="1" applyBorder="1" applyAlignment="1">
      <alignment horizontal="center" vertical="center"/>
    </xf>
    <xf numFmtId="0" fontId="26" fillId="33" borderId="10" xfId="0" applyFont="1" applyFill="1" applyBorder="1" applyAlignment="1">
      <alignment horizontal="center" vertical="center"/>
    </xf>
    <xf numFmtId="0" fontId="26" fillId="33" borderId="46" xfId="0" applyFont="1" applyFill="1" applyBorder="1" applyAlignment="1">
      <alignment horizontal="center" vertical="center"/>
    </xf>
    <xf numFmtId="0" fontId="23" fillId="33" borderId="24" xfId="0" applyFont="1" applyFill="1" applyBorder="1" applyAlignment="1">
      <alignment horizontal="center" vertical="center"/>
    </xf>
    <xf numFmtId="0" fontId="23" fillId="33" borderId="23" xfId="0" applyFont="1" applyFill="1" applyBorder="1" applyAlignment="1">
      <alignment horizontal="center"/>
    </xf>
    <xf numFmtId="0" fontId="23" fillId="33" borderId="47" xfId="0" applyFont="1" applyFill="1" applyBorder="1" applyAlignment="1">
      <alignment horizontal="center" vertical="center"/>
    </xf>
    <xf numFmtId="0" fontId="23" fillId="33" borderId="22" xfId="0" applyFont="1" applyFill="1" applyBorder="1" applyAlignment="1">
      <alignment horizontal="center" vertical="center"/>
    </xf>
    <xf numFmtId="0" fontId="23" fillId="33" borderId="11" xfId="0" applyFont="1" applyFill="1" applyBorder="1" applyAlignment="1">
      <alignment vertical="center"/>
    </xf>
    <xf numFmtId="0" fontId="23" fillId="33" borderId="12" xfId="0" applyFont="1" applyFill="1" applyBorder="1" applyAlignment="1">
      <alignment vertical="center"/>
    </xf>
    <xf numFmtId="0" fontId="23" fillId="0" borderId="12" xfId="0" applyFont="1" applyBorder="1" applyAlignment="1">
      <alignment vertical="center"/>
    </xf>
    <xf numFmtId="0" fontId="26" fillId="33" borderId="12" xfId="0" applyFont="1" applyFill="1" applyBorder="1" applyAlignment="1">
      <alignment vertical="center"/>
    </xf>
    <xf numFmtId="0" fontId="26" fillId="33" borderId="48" xfId="0" applyFont="1" applyFill="1" applyBorder="1" applyAlignment="1">
      <alignment vertical="center"/>
    </xf>
    <xf numFmtId="0" fontId="23" fillId="0" borderId="12" xfId="0" applyFont="1" applyBorder="1" applyAlignment="1">
      <alignment horizontal="right" vertical="center"/>
    </xf>
    <xf numFmtId="0" fontId="23" fillId="33" borderId="13" xfId="0" applyFont="1" applyFill="1" applyBorder="1" applyAlignment="1">
      <alignment vertical="center"/>
    </xf>
    <xf numFmtId="0" fontId="23" fillId="33" borderId="11" xfId="0" applyFont="1" applyFill="1" applyBorder="1" applyAlignment="1"/>
    <xf numFmtId="0" fontId="23" fillId="33" borderId="12" xfId="0" applyFont="1" applyFill="1" applyBorder="1" applyAlignment="1">
      <alignment horizontal="right" vertical="top"/>
    </xf>
    <xf numFmtId="0" fontId="23" fillId="33" borderId="49" xfId="0" applyFont="1" applyFill="1" applyBorder="1" applyAlignment="1">
      <alignment horizontal="left" vertical="center"/>
    </xf>
    <xf numFmtId="0" fontId="23" fillId="33" borderId="13" xfId="0" applyFont="1" applyFill="1" applyBorder="1" applyAlignment="1">
      <alignment horizontal="left" vertical="center"/>
    </xf>
    <xf numFmtId="0" fontId="23" fillId="0" borderId="20" xfId="0" applyFont="1" applyBorder="1" applyAlignment="1">
      <alignment horizontal="left" vertical="center"/>
    </xf>
    <xf numFmtId="0" fontId="23" fillId="33" borderId="15" xfId="0" applyFont="1" applyFill="1" applyBorder="1" applyAlignment="1">
      <alignment horizontal="left" vertical="center"/>
    </xf>
    <xf numFmtId="0" fontId="23" fillId="33" borderId="16" xfId="0" applyFont="1" applyFill="1" applyBorder="1" applyAlignment="1">
      <alignment horizontal="left" vertical="center"/>
    </xf>
    <xf numFmtId="0" fontId="23" fillId="0" borderId="16" xfId="0" applyFont="1" applyBorder="1" applyAlignment="1">
      <alignment horizontal="left" vertical="center"/>
    </xf>
    <xf numFmtId="0" fontId="26" fillId="33" borderId="16" xfId="0" applyFont="1" applyFill="1" applyBorder="1" applyAlignment="1">
      <alignment horizontal="left" vertical="center"/>
    </xf>
    <xf numFmtId="0" fontId="26" fillId="33" borderId="44" xfId="0" applyFont="1" applyFill="1" applyBorder="1" applyAlignment="1">
      <alignment horizontal="left" vertical="center"/>
    </xf>
    <xf numFmtId="0" fontId="23" fillId="33" borderId="17" xfId="0" applyFont="1" applyFill="1" applyBorder="1" applyAlignment="1">
      <alignment horizontal="left" vertical="center"/>
    </xf>
    <xf numFmtId="0" fontId="23" fillId="33" borderId="45" xfId="0" applyFont="1" applyFill="1" applyBorder="1" applyAlignment="1">
      <alignment horizontal="left" vertical="center"/>
    </xf>
    <xf numFmtId="0" fontId="23" fillId="33" borderId="23" xfId="0" applyFont="1" applyFill="1" applyBorder="1" applyAlignment="1">
      <alignment vertical="center"/>
    </xf>
    <xf numFmtId="0" fontId="23" fillId="33" borderId="10" xfId="0" applyFont="1" applyFill="1" applyBorder="1" applyAlignment="1">
      <alignment vertical="center"/>
    </xf>
    <xf numFmtId="0" fontId="23" fillId="0" borderId="10" xfId="0" applyFont="1" applyBorder="1" applyAlignment="1">
      <alignment vertical="center"/>
    </xf>
    <xf numFmtId="0" fontId="26" fillId="33" borderId="10" xfId="0" applyFont="1" applyFill="1" applyBorder="1" applyAlignment="1">
      <alignment vertical="center" wrapText="1"/>
    </xf>
    <xf numFmtId="0" fontId="26" fillId="33" borderId="46" xfId="0" applyFont="1" applyFill="1" applyBorder="1" applyAlignment="1">
      <alignment vertical="center" wrapText="1"/>
    </xf>
    <xf numFmtId="0" fontId="23" fillId="33" borderId="24" xfId="0" applyFont="1" applyFill="1" applyBorder="1" applyAlignment="1">
      <alignment vertical="center"/>
    </xf>
    <xf numFmtId="0" fontId="23" fillId="33" borderId="47" xfId="0" applyFont="1" applyFill="1" applyBorder="1" applyAlignment="1">
      <alignment horizontal="left" vertical="center"/>
    </xf>
    <xf numFmtId="0" fontId="23" fillId="33" borderId="24" xfId="0" applyFont="1" applyFill="1" applyBorder="1" applyAlignment="1">
      <alignment horizontal="left" vertical="center"/>
    </xf>
    <xf numFmtId="0" fontId="23" fillId="33" borderId="15" xfId="0" applyFont="1" applyFill="1" applyBorder="1" applyAlignment="1">
      <alignment horizontal="center" vertical="center"/>
    </xf>
    <xf numFmtId="0" fontId="23" fillId="0" borderId="16" xfId="0" applyFont="1" applyBorder="1" applyAlignment="1">
      <alignment horizontal="center" vertical="center"/>
    </xf>
    <xf numFmtId="0" fontId="26" fillId="33" borderId="16" xfId="0" applyFont="1" applyFill="1" applyBorder="1" applyAlignment="1">
      <alignment horizontal="left" vertical="center" wrapText="1"/>
    </xf>
    <xf numFmtId="0" fontId="26" fillId="33" borderId="44" xfId="0" applyFont="1" applyFill="1" applyBorder="1" applyAlignment="1">
      <alignment horizontal="left" vertical="center" wrapText="1"/>
    </xf>
    <xf numFmtId="0" fontId="23" fillId="33" borderId="10" xfId="0" applyFont="1" applyFill="1" applyBorder="1" applyAlignment="1">
      <alignment vertical="top"/>
    </xf>
    <xf numFmtId="0" fontId="26" fillId="33" borderId="0" xfId="0" applyFont="1" applyFill="1" applyAlignment="1">
      <alignment vertical="center"/>
    </xf>
    <xf numFmtId="0" fontId="23" fillId="33" borderId="23" xfId="0" applyFont="1" applyFill="1" applyBorder="1" applyAlignment="1">
      <alignment vertical="top"/>
    </xf>
    <xf numFmtId="0" fontId="23" fillId="33" borderId="0" xfId="0" applyFont="1" applyFill="1" applyAlignment="1">
      <alignment vertical="top"/>
    </xf>
    <xf numFmtId="0" fontId="26" fillId="33" borderId="50" xfId="0" applyFont="1" applyFill="1" applyBorder="1" applyAlignment="1">
      <alignment vertical="center"/>
    </xf>
    <xf numFmtId="0" fontId="23" fillId="0" borderId="24" xfId="0" applyFont="1" applyBorder="1" applyAlignment="1">
      <alignment horizontal="left" vertical="center"/>
    </xf>
    <xf numFmtId="0" fontId="28" fillId="0" borderId="51" xfId="0" applyFont="1" applyBorder="1" applyAlignment="1">
      <alignment horizontal="left" vertical="center" wrapText="1"/>
    </xf>
    <xf numFmtId="0" fontId="28" fillId="0" borderId="52" xfId="0" applyFont="1" applyBorder="1" applyAlignment="1">
      <alignment vertical="center"/>
    </xf>
    <xf numFmtId="0" fontId="28" fillId="0" borderId="53" xfId="0" applyFont="1" applyBorder="1" applyAlignment="1">
      <alignment horizontal="left" vertical="center" wrapText="1"/>
    </xf>
    <xf numFmtId="0" fontId="28" fillId="0" borderId="54" xfId="0" applyFont="1" applyBorder="1" applyAlignment="1">
      <alignment horizontal="left" vertical="center" wrapText="1"/>
    </xf>
    <xf numFmtId="0" fontId="28" fillId="33" borderId="52" xfId="0" applyFont="1" applyFill="1" applyBorder="1" applyAlignment="1">
      <alignment vertical="center"/>
    </xf>
    <xf numFmtId="0" fontId="28" fillId="33" borderId="53" xfId="0" applyFont="1" applyFill="1" applyBorder="1" applyAlignment="1">
      <alignment horizontal="left" vertical="center" wrapText="1"/>
    </xf>
    <xf numFmtId="0" fontId="28" fillId="33" borderId="54" xfId="0" applyFont="1" applyFill="1" applyBorder="1" applyAlignment="1">
      <alignment horizontal="left" vertical="center" wrapText="1"/>
    </xf>
    <xf numFmtId="0" fontId="23" fillId="33" borderId="53" xfId="0" applyFont="1" applyFill="1" applyBorder="1" applyAlignment="1">
      <alignment horizontal="left" vertical="center" wrapText="1"/>
    </xf>
    <xf numFmtId="0" fontId="23" fillId="33" borderId="13" xfId="0" applyFont="1" applyFill="1" applyBorder="1" applyAlignment="1">
      <alignment horizontal="left" vertical="center" wrapText="1"/>
    </xf>
    <xf numFmtId="0" fontId="28" fillId="33" borderId="51" xfId="0" applyFont="1" applyFill="1" applyBorder="1" applyAlignment="1">
      <alignment horizontal="left" vertical="center"/>
    </xf>
    <xf numFmtId="0" fontId="28" fillId="0" borderId="54" xfId="0" applyFont="1" applyBorder="1" applyAlignment="1">
      <alignment horizontal="left" vertical="center"/>
    </xf>
    <xf numFmtId="0" fontId="28" fillId="33" borderId="55" xfId="0" applyFont="1" applyFill="1" applyBorder="1" applyAlignment="1">
      <alignment horizontal="left" vertical="center"/>
    </xf>
    <xf numFmtId="0" fontId="28" fillId="33" borderId="55" xfId="0" applyFont="1" applyFill="1" applyBorder="1" applyAlignment="1">
      <alignment horizontal="left" vertical="center" shrinkToFit="1"/>
    </xf>
    <xf numFmtId="0" fontId="28" fillId="33" borderId="0" xfId="0" applyFont="1" applyFill="1" applyAlignment="1">
      <alignment vertical="center"/>
    </xf>
    <xf numFmtId="0" fontId="28" fillId="33" borderId="55" xfId="0" applyFont="1" applyFill="1" applyBorder="1" applyAlignment="1">
      <alignment horizontal="left" vertical="center" wrapText="1"/>
    </xf>
    <xf numFmtId="0" fontId="28" fillId="0" borderId="55" xfId="0" applyFont="1" applyBorder="1" applyAlignment="1">
      <alignment horizontal="left" vertical="center" wrapText="1"/>
    </xf>
    <xf numFmtId="0" fontId="23" fillId="33" borderId="55" xfId="0" applyFont="1" applyFill="1" applyBorder="1" applyAlignment="1">
      <alignment horizontal="left" vertical="center"/>
    </xf>
    <xf numFmtId="0" fontId="23" fillId="33" borderId="55" xfId="0" applyFont="1" applyFill="1" applyBorder="1" applyAlignment="1">
      <alignment horizontal="left" vertical="center" wrapText="1"/>
    </xf>
    <xf numFmtId="0" fontId="23" fillId="33" borderId="54" xfId="0" applyFont="1" applyFill="1" applyBorder="1" applyAlignment="1">
      <alignment horizontal="left" vertical="center" wrapText="1"/>
    </xf>
    <xf numFmtId="0" fontId="23" fillId="33" borderId="48" xfId="0" applyFont="1" applyFill="1" applyBorder="1" applyAlignment="1">
      <alignment horizontal="left" vertical="center" wrapText="1"/>
    </xf>
    <xf numFmtId="0" fontId="28" fillId="0" borderId="13" xfId="0" applyFont="1" applyBorder="1" applyAlignment="1">
      <alignment horizontal="left" vertical="center" wrapText="1"/>
    </xf>
    <xf numFmtId="0" fontId="28" fillId="0" borderId="28" xfId="0" applyFont="1" applyBorder="1" applyAlignment="1">
      <alignment vertical="center"/>
    </xf>
    <xf numFmtId="0" fontId="28" fillId="0" borderId="25" xfId="0" applyFont="1" applyBorder="1" applyAlignment="1">
      <alignment horizontal="center" vertical="center"/>
    </xf>
    <xf numFmtId="0" fontId="28" fillId="0" borderId="52" xfId="0" applyFont="1" applyBorder="1" applyAlignment="1">
      <alignment horizontal="center" vertical="center"/>
    </xf>
    <xf numFmtId="0" fontId="28" fillId="0" borderId="28" xfId="0" applyFont="1" applyBorder="1" applyAlignment="1">
      <alignment horizontal="center" vertical="center"/>
    </xf>
    <xf numFmtId="0" fontId="28" fillId="0" borderId="27" xfId="0" applyFont="1" applyBorder="1" applyAlignment="1">
      <alignment horizontal="center" vertical="center"/>
    </xf>
    <xf numFmtId="0" fontId="28" fillId="33" borderId="52" xfId="0" applyFont="1" applyFill="1" applyBorder="1" applyAlignment="1">
      <alignment horizontal="center" vertical="center"/>
    </xf>
    <xf numFmtId="0" fontId="28" fillId="33" borderId="33" xfId="0" applyFont="1" applyFill="1" applyBorder="1" applyAlignment="1">
      <alignment horizontal="center" vertical="center" wrapText="1"/>
    </xf>
    <xf numFmtId="0" fontId="28" fillId="33" borderId="32" xfId="0" applyFont="1" applyFill="1" applyBorder="1" applyAlignment="1">
      <alignment horizontal="center" vertical="center" wrapText="1"/>
    </xf>
    <xf numFmtId="0" fontId="29" fillId="33" borderId="28" xfId="0" applyFont="1" applyFill="1" applyBorder="1" applyAlignment="1">
      <alignment horizontal="center" vertical="center"/>
    </xf>
    <xf numFmtId="0" fontId="29" fillId="33" borderId="17" xfId="0" applyFont="1" applyFill="1" applyBorder="1" applyAlignment="1">
      <alignment horizontal="center" vertical="center"/>
    </xf>
    <xf numFmtId="0" fontId="28" fillId="33" borderId="25" xfId="0" applyFont="1" applyFill="1" applyBorder="1" applyAlignment="1">
      <alignment horizontal="center" vertical="center"/>
    </xf>
    <xf numFmtId="0" fontId="28" fillId="0" borderId="0" xfId="0" applyFont="1" applyAlignment="1">
      <alignment horizontal="center" vertical="center"/>
    </xf>
    <xf numFmtId="0" fontId="28" fillId="33" borderId="28" xfId="0" applyFont="1" applyFill="1" applyBorder="1" applyAlignment="1">
      <alignment horizontal="center" vertical="center"/>
    </xf>
    <xf numFmtId="0" fontId="23" fillId="33" borderId="52" xfId="0" applyFont="1" applyFill="1" applyBorder="1" applyAlignment="1">
      <alignment horizontal="center" vertical="center"/>
    </xf>
    <xf numFmtId="0" fontId="23" fillId="33" borderId="28" xfId="0" applyFont="1" applyFill="1" applyBorder="1" applyAlignment="1">
      <alignment horizontal="center" vertical="center"/>
    </xf>
    <xf numFmtId="0" fontId="29" fillId="33" borderId="27" xfId="0" applyFont="1" applyFill="1" applyBorder="1" applyAlignment="1">
      <alignment horizontal="center" vertical="center"/>
    </xf>
    <xf numFmtId="0" fontId="29" fillId="33" borderId="44" xfId="0" applyFont="1" applyFill="1" applyBorder="1" applyAlignment="1">
      <alignment horizontal="center" vertical="center"/>
    </xf>
    <xf numFmtId="0" fontId="28" fillId="0" borderId="17" xfId="0" applyFont="1" applyBorder="1" applyAlignment="1">
      <alignment horizontal="center" vertical="center"/>
    </xf>
    <xf numFmtId="0" fontId="28" fillId="0" borderId="32" xfId="0" applyFont="1" applyBorder="1" applyAlignment="1">
      <alignment vertical="center"/>
    </xf>
    <xf numFmtId="0" fontId="28" fillId="0" borderId="56" xfId="0" applyFont="1" applyBorder="1" applyAlignment="1">
      <alignment vertical="center"/>
    </xf>
    <xf numFmtId="0" fontId="28" fillId="0" borderId="33" xfId="0" applyFont="1" applyBorder="1" applyAlignment="1">
      <alignment horizontal="left" vertical="center"/>
    </xf>
    <xf numFmtId="0" fontId="28" fillId="0" borderId="32" xfId="0" applyFont="1" applyBorder="1" applyAlignment="1">
      <alignment horizontal="left" vertical="center"/>
    </xf>
    <xf numFmtId="0" fontId="28" fillId="33" borderId="56" xfId="0" applyFont="1" applyFill="1" applyBorder="1" applyAlignment="1">
      <alignment vertical="center"/>
    </xf>
    <xf numFmtId="0" fontId="28" fillId="33" borderId="33" xfId="0" applyFont="1" applyFill="1" applyBorder="1" applyAlignment="1">
      <alignment horizontal="left" vertical="center"/>
    </xf>
    <xf numFmtId="0" fontId="28" fillId="33" borderId="32" xfId="0" applyFont="1" applyFill="1" applyBorder="1" applyAlignment="1">
      <alignment horizontal="left" vertical="center"/>
    </xf>
    <xf numFmtId="0" fontId="29" fillId="33" borderId="33" xfId="0" applyFont="1" applyFill="1" applyBorder="1" applyAlignment="1">
      <alignment vertical="center"/>
    </xf>
    <xf numFmtId="0" fontId="29" fillId="33" borderId="20" xfId="0" applyFont="1" applyFill="1" applyBorder="1" applyAlignment="1">
      <alignment vertical="center"/>
    </xf>
    <xf numFmtId="0" fontId="28" fillId="33" borderId="30" xfId="0" applyFont="1" applyFill="1" applyBorder="1" applyAlignment="1">
      <alignment vertical="center"/>
    </xf>
    <xf numFmtId="0" fontId="28" fillId="0" borderId="0" xfId="0" applyFont="1" applyAlignment="1">
      <alignment vertical="center"/>
    </xf>
    <xf numFmtId="0" fontId="23" fillId="33" borderId="56" xfId="0" applyFont="1" applyFill="1" applyBorder="1" applyAlignment="1">
      <alignment vertical="center"/>
    </xf>
    <xf numFmtId="0" fontId="29" fillId="33" borderId="32" xfId="0" applyFont="1" applyFill="1" applyBorder="1" applyAlignment="1">
      <alignment vertical="center"/>
    </xf>
    <xf numFmtId="0" fontId="29" fillId="33" borderId="50" xfId="0" applyFont="1" applyFill="1" applyBorder="1" applyAlignment="1">
      <alignment vertical="center"/>
    </xf>
    <xf numFmtId="0" fontId="28" fillId="0" borderId="20" xfId="0" applyFont="1" applyBorder="1" applyAlignment="1">
      <alignment horizontal="left" vertical="center"/>
    </xf>
    <xf numFmtId="0" fontId="28" fillId="0" borderId="33" xfId="0" applyFont="1" applyBorder="1" applyAlignment="1">
      <alignment vertical="center"/>
    </xf>
    <xf numFmtId="0" fontId="23" fillId="33" borderId="57" xfId="0" applyFont="1" applyFill="1" applyBorder="1" applyAlignment="1">
      <alignment horizontal="left" vertical="center"/>
    </xf>
    <xf numFmtId="0" fontId="23" fillId="33" borderId="20" xfId="0" applyFont="1" applyFill="1" applyBorder="1" applyAlignment="1">
      <alignment horizontal="left" vertical="center"/>
    </xf>
    <xf numFmtId="0" fontId="29" fillId="33" borderId="20" xfId="0" applyFont="1" applyFill="1" applyBorder="1" applyAlignment="1">
      <alignment horizontal="left" vertical="center"/>
    </xf>
    <xf numFmtId="0" fontId="29" fillId="33" borderId="32" xfId="0" applyFont="1" applyFill="1" applyBorder="1" applyAlignment="1">
      <alignment horizontal="left" vertical="center"/>
    </xf>
    <xf numFmtId="0" fontId="29" fillId="33" borderId="50" xfId="0" applyFont="1" applyFill="1" applyBorder="1" applyAlignment="1">
      <alignment horizontal="left" vertical="center"/>
    </xf>
    <xf numFmtId="0" fontId="28" fillId="0" borderId="56" xfId="0" applyFont="1" applyBorder="1" applyAlignment="1">
      <alignment horizontal="left" vertical="center" wrapText="1"/>
    </xf>
    <xf numFmtId="0" fontId="28" fillId="33" borderId="30" xfId="0" applyFont="1" applyFill="1" applyBorder="1" applyAlignment="1">
      <alignment horizontal="center" vertical="center"/>
    </xf>
    <xf numFmtId="0" fontId="28" fillId="0" borderId="56" xfId="0" applyFont="1" applyBorder="1" applyAlignment="1">
      <alignment horizontal="center" vertical="center"/>
    </xf>
    <xf numFmtId="0" fontId="26" fillId="0" borderId="33" xfId="0" applyFont="1" applyBorder="1" applyAlignment="1">
      <alignment horizontal="left" vertical="center"/>
    </xf>
    <xf numFmtId="0" fontId="29" fillId="33" borderId="20" xfId="0" applyFont="1" applyFill="1" applyBorder="1" applyAlignment="1">
      <alignment horizontal="center" vertical="center"/>
    </xf>
    <xf numFmtId="0" fontId="28" fillId="33" borderId="30" xfId="0" applyFont="1" applyFill="1" applyBorder="1" applyAlignment="1">
      <alignment horizontal="left" vertical="center" wrapText="1"/>
    </xf>
    <xf numFmtId="0" fontId="28" fillId="0" borderId="0" xfId="0" applyFont="1" applyAlignment="1">
      <alignment horizontal="left" vertical="center" wrapText="1"/>
    </xf>
    <xf numFmtId="0" fontId="28" fillId="33" borderId="56" xfId="0" applyFont="1" applyFill="1" applyBorder="1" applyAlignment="1">
      <alignment horizontal="center" vertical="center"/>
    </xf>
    <xf numFmtId="0" fontId="23" fillId="33" borderId="56" xfId="0" applyFont="1" applyFill="1" applyBorder="1" applyAlignment="1">
      <alignment horizontal="center" vertical="center"/>
    </xf>
    <xf numFmtId="0" fontId="23" fillId="33" borderId="33" xfId="0" applyFont="1" applyFill="1" applyBorder="1" applyAlignment="1">
      <alignment horizontal="center" vertical="center"/>
    </xf>
    <xf numFmtId="0" fontId="29" fillId="33" borderId="32" xfId="0" applyFont="1" applyFill="1" applyBorder="1" applyAlignment="1">
      <alignment horizontal="center" vertical="center"/>
    </xf>
    <xf numFmtId="0" fontId="29" fillId="33" borderId="50" xfId="0" applyFont="1" applyFill="1" applyBorder="1" applyAlignment="1">
      <alignment horizontal="center" vertical="center"/>
    </xf>
    <xf numFmtId="0" fontId="28" fillId="0" borderId="33" xfId="0" applyFont="1" applyBorder="1" applyAlignment="1">
      <alignment horizontal="left" vertical="center" wrapText="1"/>
    </xf>
    <xf numFmtId="0" fontId="23" fillId="33" borderId="57" xfId="0" applyFont="1" applyFill="1" applyBorder="1" applyAlignment="1">
      <alignment horizontal="center" vertical="center"/>
    </xf>
    <xf numFmtId="0" fontId="23" fillId="33" borderId="20" xfId="0" applyFont="1" applyFill="1" applyBorder="1" applyAlignment="1">
      <alignment horizontal="center" vertical="center"/>
    </xf>
    <xf numFmtId="0" fontId="23" fillId="33" borderId="32" xfId="0" applyFont="1" applyFill="1" applyBorder="1" applyAlignment="1">
      <alignment horizontal="left" vertical="center"/>
    </xf>
    <xf numFmtId="0" fontId="28" fillId="0" borderId="33" xfId="0" applyFont="1" applyBorder="1" applyAlignment="1">
      <alignment horizontal="center" vertical="center" wrapText="1"/>
    </xf>
    <xf numFmtId="0" fontId="28" fillId="0" borderId="32" xfId="0" applyFont="1" applyBorder="1" applyAlignment="1">
      <alignment horizontal="center" vertical="center" wrapText="1"/>
    </xf>
    <xf numFmtId="0" fontId="28" fillId="33" borderId="31" xfId="0" applyFont="1" applyFill="1" applyBorder="1" applyAlignment="1">
      <alignment vertical="center"/>
    </xf>
    <xf numFmtId="0" fontId="29" fillId="33" borderId="33" xfId="0" applyFont="1" applyFill="1" applyBorder="1" applyAlignment="1">
      <alignment horizontal="center" vertical="center"/>
    </xf>
    <xf numFmtId="0" fontId="28" fillId="0" borderId="20" xfId="0" applyFont="1" applyBorder="1" applyAlignment="1">
      <alignment horizontal="center" vertical="center" wrapText="1"/>
    </xf>
    <xf numFmtId="0" fontId="28" fillId="0" borderId="33" xfId="0" applyFont="1" applyBorder="1" applyAlignment="1">
      <alignment horizontal="center" vertical="center"/>
    </xf>
    <xf numFmtId="0" fontId="28" fillId="33" borderId="56" xfId="0" applyFont="1" applyFill="1" applyBorder="1" applyAlignment="1">
      <alignment horizontal="left" vertical="center"/>
    </xf>
    <xf numFmtId="0" fontId="28" fillId="0" borderId="56" xfId="0" applyFont="1" applyBorder="1" applyAlignment="1">
      <alignment horizontal="left" vertical="center"/>
    </xf>
    <xf numFmtId="0" fontId="23" fillId="33" borderId="56" xfId="0" applyFont="1" applyFill="1" applyBorder="1" applyAlignment="1">
      <alignment horizontal="left" vertical="center"/>
    </xf>
    <xf numFmtId="0" fontId="29" fillId="33" borderId="33" xfId="0" applyFont="1" applyFill="1" applyBorder="1" applyAlignment="1">
      <alignment horizontal="left" vertical="center"/>
    </xf>
    <xf numFmtId="0" fontId="23" fillId="33" borderId="57" xfId="0" applyFont="1" applyFill="1" applyBorder="1" applyAlignment="1">
      <alignment vertical="center"/>
    </xf>
    <xf numFmtId="0" fontId="23" fillId="33" borderId="20" xfId="0" applyFont="1" applyFill="1" applyBorder="1" applyAlignment="1">
      <alignment vertical="center"/>
    </xf>
    <xf numFmtId="0" fontId="28" fillId="0" borderId="0" xfId="0" applyFont="1" applyBorder="1" applyAlignment="1">
      <alignment horizontal="left" vertical="center" wrapText="1"/>
    </xf>
    <xf numFmtId="0" fontId="28" fillId="0" borderId="32" xfId="0" applyFont="1" applyBorder="1" applyAlignment="1">
      <alignment horizontal="center" vertical="center"/>
    </xf>
    <xf numFmtId="0" fontId="28" fillId="33" borderId="33" xfId="0" applyFont="1" applyFill="1" applyBorder="1" applyAlignment="1">
      <alignment vertical="center"/>
    </xf>
    <xf numFmtId="0" fontId="28" fillId="0" borderId="20" xfId="0" applyFont="1" applyBorder="1" applyAlignment="1">
      <alignment horizontal="center" vertical="center"/>
    </xf>
    <xf numFmtId="0" fontId="28" fillId="0" borderId="0" xfId="0" applyFont="1" applyBorder="1" applyAlignment="1">
      <alignment horizontal="center" vertical="center"/>
    </xf>
    <xf numFmtId="0" fontId="28" fillId="0" borderId="0" xfId="0" applyFont="1" applyAlignment="1">
      <alignment horizontal="left" vertical="center"/>
    </xf>
    <xf numFmtId="0" fontId="28" fillId="33" borderId="30" xfId="0" applyFont="1" applyFill="1" applyBorder="1" applyAlignment="1">
      <alignment horizontal="left" vertical="center"/>
    </xf>
    <xf numFmtId="0" fontId="28" fillId="0" borderId="0" xfId="0" applyFont="1" applyBorder="1" applyAlignment="1">
      <alignment horizontal="left" vertical="center"/>
    </xf>
    <xf numFmtId="0" fontId="30" fillId="0" borderId="32" xfId="0" applyFont="1" applyBorder="1" applyAlignment="1">
      <alignment vertical="center"/>
    </xf>
    <xf numFmtId="0" fontId="30" fillId="0" borderId="32" xfId="0" applyFont="1" applyBorder="1" applyAlignment="1">
      <alignment horizontal="left" vertical="center"/>
    </xf>
    <xf numFmtId="0" fontId="30" fillId="0" borderId="0" xfId="0" applyFont="1" applyAlignment="1">
      <alignment vertical="center"/>
    </xf>
    <xf numFmtId="0" fontId="23" fillId="33" borderId="33" xfId="0" applyFont="1" applyFill="1" applyBorder="1" applyAlignment="1">
      <alignment vertical="center"/>
    </xf>
    <xf numFmtId="0" fontId="30" fillId="0" borderId="56" xfId="0" applyFont="1" applyBorder="1" applyAlignment="1">
      <alignment horizontal="left" vertical="center"/>
    </xf>
    <xf numFmtId="0" fontId="30" fillId="0" borderId="20" xfId="0" applyFont="1" applyBorder="1" applyAlignment="1">
      <alignment vertical="center"/>
    </xf>
    <xf numFmtId="0" fontId="30" fillId="0" borderId="0" xfId="0" applyFont="1" applyBorder="1" applyAlignment="1">
      <alignment horizontal="left" vertical="center"/>
    </xf>
    <xf numFmtId="0" fontId="23" fillId="0" borderId="35" xfId="0" applyFont="1" applyBorder="1" applyAlignment="1">
      <alignment horizontal="center" vertical="center"/>
    </xf>
    <xf numFmtId="0" fontId="23" fillId="0" borderId="36" xfId="0" applyFont="1" applyBorder="1" applyAlignment="1">
      <alignment horizontal="center" vertical="center"/>
    </xf>
    <xf numFmtId="0" fontId="30" fillId="0" borderId="42" xfId="0" applyFont="1" applyBorder="1" applyAlignment="1">
      <alignment vertical="center"/>
    </xf>
    <xf numFmtId="0" fontId="30" fillId="0" borderId="42" xfId="0" applyFont="1" applyBorder="1" applyAlignment="1">
      <alignment horizontal="left" vertical="center"/>
    </xf>
    <xf numFmtId="0" fontId="30" fillId="0" borderId="10" xfId="0" applyFont="1" applyBorder="1" applyAlignment="1">
      <alignment vertical="center"/>
    </xf>
    <xf numFmtId="0" fontId="23" fillId="33" borderId="58" xfId="0" applyFont="1" applyFill="1" applyBorder="1" applyAlignment="1">
      <alignment vertical="center"/>
    </xf>
    <xf numFmtId="0" fontId="23" fillId="33" borderId="43" xfId="0" applyFont="1" applyFill="1" applyBorder="1" applyAlignment="1">
      <alignment vertical="center"/>
    </xf>
    <xf numFmtId="0" fontId="23" fillId="33" borderId="42" xfId="0" applyFont="1" applyFill="1" applyBorder="1" applyAlignment="1">
      <alignment horizontal="left" vertical="center"/>
    </xf>
    <xf numFmtId="0" fontId="29" fillId="33" borderId="43" xfId="0" applyFont="1" applyFill="1" applyBorder="1" applyAlignment="1">
      <alignment horizontal="left" vertical="center"/>
    </xf>
    <xf numFmtId="0" fontId="29" fillId="33" borderId="24" xfId="0" applyFont="1" applyFill="1" applyBorder="1" applyAlignment="1">
      <alignment horizontal="left" vertical="center"/>
    </xf>
    <xf numFmtId="0" fontId="23" fillId="33" borderId="58" xfId="0" applyFont="1" applyFill="1" applyBorder="1" applyAlignment="1">
      <alignment horizontal="left" vertical="center"/>
    </xf>
    <xf numFmtId="0" fontId="30" fillId="0" borderId="58" xfId="0" applyFont="1" applyBorder="1" applyAlignment="1">
      <alignment horizontal="left" vertical="center"/>
    </xf>
    <xf numFmtId="0" fontId="29" fillId="33" borderId="42" xfId="0" applyFont="1" applyFill="1" applyBorder="1" applyAlignment="1">
      <alignment horizontal="left" vertical="center"/>
    </xf>
    <xf numFmtId="0" fontId="29" fillId="33" borderId="46" xfId="0" applyFont="1" applyFill="1" applyBorder="1" applyAlignment="1">
      <alignment horizontal="left" vertical="center"/>
    </xf>
    <xf numFmtId="0" fontId="30" fillId="0" borderId="24" xfId="0" applyFont="1" applyBorder="1" applyAlignment="1">
      <alignment vertical="center"/>
    </xf>
    <xf numFmtId="0" fontId="30" fillId="0" borderId="10" xfId="0" applyFont="1" applyBorder="1" applyAlignment="1">
      <alignment horizontal="left" vertical="center"/>
    </xf>
    <xf numFmtId="0" fontId="23" fillId="33" borderId="47" xfId="0" applyFont="1" applyFill="1" applyBorder="1" applyAlignment="1">
      <alignment vertical="center"/>
    </xf>
    <xf numFmtId="0" fontId="23" fillId="33" borderId="16" xfId="0" applyFont="1" applyFill="1" applyBorder="1" applyAlignment="1">
      <alignment vertical="top"/>
    </xf>
    <xf numFmtId="0" fontId="23" fillId="0" borderId="16" xfId="0" applyFont="1" applyBorder="1" applyAlignment="1">
      <alignment vertical="top"/>
    </xf>
    <xf numFmtId="0" fontId="26" fillId="33" borderId="0" xfId="0" applyFont="1" applyFill="1" applyAlignment="1">
      <alignment vertical="top"/>
    </xf>
    <xf numFmtId="0" fontId="26" fillId="33" borderId="50" xfId="0" applyFont="1" applyFill="1" applyBorder="1" applyAlignment="1">
      <alignment vertical="top"/>
    </xf>
    <xf numFmtId="0" fontId="23" fillId="33" borderId="59" xfId="0" applyFont="1" applyFill="1" applyBorder="1" applyAlignment="1">
      <alignment horizontal="center" vertical="center"/>
    </xf>
    <xf numFmtId="0" fontId="23" fillId="33" borderId="60" xfId="0" applyFont="1" applyFill="1" applyBorder="1" applyAlignment="1">
      <alignment horizontal="center" vertical="center"/>
    </xf>
    <xf numFmtId="0" fontId="23" fillId="33" borderId="19" xfId="0" applyFont="1" applyFill="1" applyBorder="1" applyAlignment="1">
      <alignment vertical="center"/>
    </xf>
    <xf numFmtId="0" fontId="23" fillId="33" borderId="61" xfId="0" applyFont="1" applyFill="1" applyBorder="1" applyAlignment="1">
      <alignment horizontal="center" vertical="center"/>
    </xf>
    <xf numFmtId="0" fontId="23" fillId="33" borderId="62" xfId="0" applyFont="1" applyFill="1" applyBorder="1" applyAlignment="1">
      <alignment horizontal="center" vertical="center"/>
    </xf>
    <xf numFmtId="0" fontId="23" fillId="0" borderId="10" xfId="0" applyFont="1" applyBorder="1" applyAlignment="1">
      <alignment vertical="top"/>
    </xf>
    <xf numFmtId="0" fontId="26" fillId="33" borderId="10" xfId="0" applyFont="1" applyFill="1" applyBorder="1" applyAlignment="1">
      <alignment vertical="top"/>
    </xf>
    <xf numFmtId="0" fontId="26" fillId="33" borderId="46" xfId="0" applyFont="1" applyFill="1" applyBorder="1" applyAlignment="1">
      <alignment vertical="top"/>
    </xf>
    <xf numFmtId="0" fontId="23" fillId="33" borderId="63" xfId="0" applyFont="1" applyFill="1" applyBorder="1" applyAlignment="1">
      <alignment horizontal="center" vertical="center"/>
    </xf>
    <xf numFmtId="0" fontId="23" fillId="33" borderId="64" xfId="0" applyFont="1" applyFill="1" applyBorder="1" applyAlignment="1">
      <alignment horizontal="center" vertical="center"/>
    </xf>
    <xf numFmtId="0" fontId="23" fillId="33" borderId="47" xfId="0" applyFont="1" applyFill="1" applyBorder="1" applyAlignment="1">
      <alignment vertical="top"/>
    </xf>
    <xf numFmtId="0" fontId="23" fillId="33" borderId="24" xfId="0" applyFont="1" applyFill="1" applyBorder="1" applyAlignment="1">
      <alignment vertical="top"/>
    </xf>
    <xf numFmtId="0" fontId="26" fillId="33" borderId="16" xfId="0" applyFont="1" applyFill="1" applyBorder="1" applyAlignment="1">
      <alignment vertical="top"/>
    </xf>
    <xf numFmtId="0" fontId="26" fillId="33" borderId="44" xfId="0" applyFont="1" applyFill="1" applyBorder="1" applyAlignment="1">
      <alignment vertical="top"/>
    </xf>
    <xf numFmtId="0" fontId="23" fillId="33" borderId="10" xfId="0" applyFont="1" applyFill="1" applyBorder="1" applyAlignment="1">
      <alignment horizontal="left" vertical="center"/>
    </xf>
    <xf numFmtId="0" fontId="27" fillId="33" borderId="0" xfId="0" applyFont="1" applyFill="1" applyAlignment="1">
      <alignment horizontal="center" vertical="center"/>
    </xf>
    <xf numFmtId="0" fontId="23" fillId="33" borderId="0" xfId="0" applyFont="1" applyFill="1"/>
    <xf numFmtId="0" fontId="23" fillId="33" borderId="0" xfId="0" applyFont="1" applyFill="1" applyAlignment="1">
      <alignment horizontal="center"/>
    </xf>
    <xf numFmtId="0" fontId="27" fillId="33" borderId="0" xfId="0" applyFont="1" applyFill="1" applyAlignment="1">
      <alignment horizontal="left" vertical="center"/>
    </xf>
    <xf numFmtId="0" fontId="23" fillId="33" borderId="51" xfId="0" applyFont="1" applyFill="1" applyBorder="1" applyAlignment="1">
      <alignment horizontal="left" vertical="center" wrapText="1"/>
    </xf>
    <xf numFmtId="0" fontId="23" fillId="33" borderId="52" xfId="0" applyFont="1" applyFill="1" applyBorder="1" applyAlignment="1">
      <alignment vertical="center"/>
    </xf>
    <xf numFmtId="0" fontId="23" fillId="33" borderId="12" xfId="0" applyFont="1" applyFill="1" applyBorder="1" applyAlignment="1">
      <alignment horizontal="left" vertical="center" wrapText="1"/>
    </xf>
    <xf numFmtId="0" fontId="23" fillId="33" borderId="65" xfId="0" applyFont="1" applyFill="1" applyBorder="1" applyAlignment="1">
      <alignment vertical="center"/>
    </xf>
    <xf numFmtId="0" fontId="23" fillId="33" borderId="51" xfId="0" applyFont="1" applyFill="1" applyBorder="1" applyAlignment="1">
      <alignment horizontal="left" vertical="center"/>
    </xf>
    <xf numFmtId="0" fontId="23" fillId="33" borderId="54" xfId="0" applyFont="1" applyFill="1" applyBorder="1" applyAlignment="1">
      <alignment horizontal="left" vertical="center"/>
    </xf>
    <xf numFmtId="0" fontId="23" fillId="33" borderId="55" xfId="0" applyFont="1" applyFill="1" applyBorder="1" applyAlignment="1">
      <alignment horizontal="left" vertical="center" shrinkToFit="1"/>
    </xf>
    <xf numFmtId="0" fontId="23" fillId="33" borderId="65" xfId="0" applyFont="1" applyFill="1" applyBorder="1" applyAlignment="1">
      <alignment horizontal="left" vertical="center"/>
    </xf>
    <xf numFmtId="0" fontId="23" fillId="33" borderId="25" xfId="0" applyFont="1" applyFill="1" applyBorder="1" applyAlignment="1">
      <alignment horizontal="center" vertical="center"/>
    </xf>
    <xf numFmtId="0" fontId="23" fillId="33" borderId="27" xfId="0" applyFont="1" applyFill="1" applyBorder="1" applyAlignment="1">
      <alignment horizontal="center" vertical="center"/>
    </xf>
    <xf numFmtId="0" fontId="23" fillId="33" borderId="33" xfId="0" applyFont="1" applyFill="1" applyBorder="1" applyAlignment="1">
      <alignment horizontal="center" vertical="center" wrapText="1"/>
    </xf>
    <xf numFmtId="0" fontId="23" fillId="33" borderId="32" xfId="0" applyFont="1" applyFill="1" applyBorder="1" applyAlignment="1">
      <alignment horizontal="center" vertical="center" wrapText="1"/>
    </xf>
    <xf numFmtId="0" fontId="23" fillId="33" borderId="26" xfId="0" applyFont="1" applyFill="1" applyBorder="1" applyAlignment="1">
      <alignment horizontal="center" vertical="center"/>
    </xf>
    <xf numFmtId="0" fontId="23" fillId="33" borderId="32" xfId="0" applyFont="1" applyFill="1" applyBorder="1" applyAlignment="1">
      <alignment vertical="center"/>
    </xf>
    <xf numFmtId="0" fontId="23" fillId="33" borderId="33" xfId="0" applyFont="1" applyFill="1" applyBorder="1" applyAlignment="1">
      <alignment horizontal="left" vertical="center"/>
    </xf>
    <xf numFmtId="0" fontId="23" fillId="33" borderId="30" xfId="0" applyFont="1" applyFill="1" applyBorder="1" applyAlignment="1">
      <alignment vertical="center"/>
    </xf>
    <xf numFmtId="0" fontId="23" fillId="33" borderId="31" xfId="0" applyFont="1" applyFill="1" applyBorder="1" applyAlignment="1">
      <alignment vertical="center"/>
    </xf>
    <xf numFmtId="0" fontId="23" fillId="33" borderId="56" xfId="0" applyFont="1" applyFill="1" applyBorder="1" applyAlignment="1">
      <alignment horizontal="left" vertical="center" wrapText="1"/>
    </xf>
    <xf numFmtId="0" fontId="23" fillId="33" borderId="30" xfId="0" applyFont="1" applyFill="1" applyBorder="1" applyAlignment="1">
      <alignment horizontal="left" vertical="center" wrapText="1"/>
    </xf>
    <xf numFmtId="0" fontId="23" fillId="33" borderId="0" xfId="0" applyFont="1" applyFill="1" applyAlignment="1">
      <alignment horizontal="left" vertical="center" wrapText="1"/>
    </xf>
    <xf numFmtId="0" fontId="23" fillId="33" borderId="31" xfId="0" applyFont="1" applyFill="1" applyBorder="1" applyAlignment="1">
      <alignment horizontal="center" vertical="center"/>
    </xf>
    <xf numFmtId="0" fontId="23" fillId="33" borderId="30" xfId="0" applyFont="1" applyFill="1" applyBorder="1" applyAlignment="1">
      <alignment horizontal="center" vertical="center"/>
    </xf>
    <xf numFmtId="0" fontId="23" fillId="33" borderId="31" xfId="0" applyFont="1" applyFill="1" applyBorder="1" applyAlignment="1">
      <alignment horizontal="left" vertical="center"/>
    </xf>
    <xf numFmtId="0" fontId="23" fillId="33" borderId="32" xfId="0" applyFont="1" applyFill="1" applyBorder="1" applyAlignment="1">
      <alignment horizontal="center" vertical="center"/>
    </xf>
    <xf numFmtId="0" fontId="23" fillId="33" borderId="30" xfId="0" applyFont="1" applyFill="1" applyBorder="1" applyAlignment="1">
      <alignment horizontal="left" vertical="center"/>
    </xf>
    <xf numFmtId="0" fontId="23" fillId="33" borderId="36" xfId="0" applyFont="1" applyFill="1" applyBorder="1" applyAlignment="1">
      <alignment horizontal="center" vertical="center"/>
    </xf>
    <xf numFmtId="0" fontId="23" fillId="33" borderId="0" xfId="0" applyFont="1" applyFill="1" applyBorder="1" applyAlignment="1">
      <alignment horizontal="left" vertical="center"/>
    </xf>
    <xf numFmtId="0" fontId="23" fillId="33" borderId="31" xfId="0" applyFont="1" applyFill="1" applyBorder="1" applyAlignment="1">
      <alignment vertical="top"/>
    </xf>
    <xf numFmtId="0" fontId="23" fillId="33" borderId="56" xfId="0" applyFont="1" applyFill="1" applyBorder="1" applyAlignment="1">
      <alignment vertical="top"/>
    </xf>
    <xf numFmtId="0" fontId="23" fillId="33" borderId="32" xfId="0" applyFont="1" applyFill="1" applyBorder="1" applyAlignment="1">
      <alignment vertical="top"/>
    </xf>
    <xf numFmtId="0" fontId="23" fillId="33" borderId="43" xfId="0" applyFont="1" applyFill="1" applyBorder="1" applyAlignment="1">
      <alignment horizontal="left" vertical="center"/>
    </xf>
    <xf numFmtId="0" fontId="23" fillId="33" borderId="40" xfId="0" applyFont="1" applyFill="1" applyBorder="1" applyAlignment="1">
      <alignment vertical="center"/>
    </xf>
    <xf numFmtId="0" fontId="23" fillId="33" borderId="58" xfId="0" applyFont="1" applyFill="1" applyBorder="1" applyAlignment="1">
      <alignment vertical="top"/>
    </xf>
    <xf numFmtId="0" fontId="23" fillId="33" borderId="41" xfId="0" applyFont="1" applyFill="1" applyBorder="1" applyAlignment="1">
      <alignment vertical="center"/>
    </xf>
    <xf numFmtId="0" fontId="31" fillId="0" borderId="0" xfId="47" applyFont="1">
      <alignment vertical="center"/>
    </xf>
    <xf numFmtId="0" fontId="31" fillId="0" borderId="0" xfId="47" applyFont="1" applyAlignment="1">
      <alignment horizontal="center" vertical="center"/>
    </xf>
    <xf numFmtId="0" fontId="31" fillId="0" borderId="0" xfId="47" applyFont="1" applyAlignment="1">
      <alignment horizontal="left" vertical="center"/>
    </xf>
    <xf numFmtId="0" fontId="31" fillId="0" borderId="0" xfId="47" applyFont="1" applyAlignment="1">
      <alignment vertical="center" wrapText="1"/>
    </xf>
    <xf numFmtId="0" fontId="24" fillId="0" borderId="0" xfId="47" applyFont="1" applyBorder="1" applyAlignment="1">
      <alignment horizontal="center" vertical="center" wrapText="1"/>
    </xf>
    <xf numFmtId="0" fontId="13" fillId="0" borderId="0" xfId="47" applyFont="1">
      <alignment vertical="center"/>
    </xf>
    <xf numFmtId="0" fontId="25" fillId="0" borderId="0" xfId="47" applyFont="1">
      <alignment vertical="center"/>
    </xf>
    <xf numFmtId="0" fontId="25" fillId="34" borderId="66" xfId="47" applyFont="1" applyFill="1" applyBorder="1" applyAlignment="1">
      <alignment horizontal="center" vertical="center"/>
    </xf>
    <xf numFmtId="0" fontId="25" fillId="0" borderId="67" xfId="47" applyFont="1" applyBorder="1" applyAlignment="1">
      <alignment horizontal="center" vertical="center" wrapText="1"/>
    </xf>
    <xf numFmtId="0" fontId="25" fillId="0" borderId="68" xfId="47" applyFont="1" applyBorder="1">
      <alignment vertical="center"/>
    </xf>
    <xf numFmtId="0" fontId="25" fillId="0" borderId="69" xfId="47" applyFont="1" applyBorder="1">
      <alignment vertical="center"/>
    </xf>
    <xf numFmtId="0" fontId="25" fillId="0" borderId="69" xfId="47" applyFont="1" applyBorder="1" applyAlignment="1">
      <alignment horizontal="center" vertical="center" wrapText="1"/>
    </xf>
    <xf numFmtId="0" fontId="25" fillId="0" borderId="70" xfId="47" applyFont="1" applyBorder="1">
      <alignment vertical="center"/>
    </xf>
    <xf numFmtId="0" fontId="25" fillId="0" borderId="71" xfId="47" applyFont="1" applyBorder="1" applyAlignment="1">
      <alignment horizontal="left" vertical="center" wrapText="1"/>
    </xf>
    <xf numFmtId="0" fontId="25" fillId="0" borderId="72" xfId="47" applyFont="1" applyBorder="1" applyAlignment="1">
      <alignment vertical="center" wrapText="1"/>
    </xf>
    <xf numFmtId="0" fontId="25" fillId="0" borderId="73" xfId="47" applyFont="1" applyBorder="1" applyAlignment="1">
      <alignment vertical="center" wrapText="1"/>
    </xf>
    <xf numFmtId="0" fontId="25" fillId="0" borderId="74" xfId="47" applyFont="1" applyBorder="1" applyAlignment="1">
      <alignment vertical="center" wrapText="1"/>
    </xf>
    <xf numFmtId="0" fontId="25" fillId="0" borderId="71" xfId="47" applyFont="1" applyBorder="1" applyAlignment="1">
      <alignment vertical="center" wrapText="1"/>
    </xf>
    <xf numFmtId="0" fontId="25" fillId="0" borderId="75" xfId="47" applyFont="1" applyBorder="1" applyAlignment="1">
      <alignment horizontal="left" vertical="center" wrapText="1"/>
    </xf>
    <xf numFmtId="0" fontId="25" fillId="0" borderId="76" xfId="47" applyFont="1" applyBorder="1" applyAlignment="1">
      <alignment horizontal="left" vertical="center" wrapText="1"/>
    </xf>
    <xf numFmtId="0" fontId="25" fillId="0" borderId="77" xfId="47" applyFont="1" applyBorder="1" applyAlignment="1">
      <alignment vertical="center" wrapText="1"/>
    </xf>
    <xf numFmtId="0" fontId="25" fillId="34" borderId="78" xfId="47" applyFont="1" applyFill="1" applyBorder="1" applyAlignment="1">
      <alignment horizontal="center" vertical="center" wrapText="1"/>
    </xf>
    <xf numFmtId="0" fontId="25" fillId="0" borderId="72" xfId="47" applyFont="1" applyBorder="1" applyAlignment="1">
      <alignment horizontal="center" vertical="center"/>
    </xf>
    <xf numFmtId="0" fontId="25" fillId="0" borderId="74" xfId="47" applyFont="1" applyBorder="1" applyAlignment="1">
      <alignment horizontal="center" vertical="center"/>
    </xf>
    <xf numFmtId="0" fontId="25" fillId="0" borderId="79" xfId="47" applyFont="1" applyBorder="1" applyAlignment="1">
      <alignment horizontal="center" vertical="center"/>
    </xf>
    <xf numFmtId="0" fontId="25" fillId="0" borderId="72" xfId="47" applyFont="1" applyBorder="1" applyAlignment="1">
      <alignment horizontal="center" vertical="center" wrapText="1"/>
    </xf>
    <xf numFmtId="0" fontId="25" fillId="0" borderId="80" xfId="47" applyFont="1" applyBorder="1" applyAlignment="1">
      <alignment horizontal="center" vertical="center" wrapText="1"/>
    </xf>
    <xf numFmtId="0" fontId="25" fillId="0" borderId="79" xfId="47" applyFont="1" applyBorder="1" applyAlignment="1">
      <alignment horizontal="center" vertical="center" wrapText="1"/>
    </xf>
    <xf numFmtId="0" fontId="25" fillId="0" borderId="81" xfId="47" applyFont="1" applyBorder="1" applyAlignment="1">
      <alignment horizontal="center" vertical="center" wrapText="1"/>
    </xf>
    <xf numFmtId="0" fontId="25" fillId="0" borderId="82" xfId="47" applyFont="1" applyBorder="1" applyAlignment="1">
      <alignment horizontal="center" vertical="center" wrapText="1"/>
    </xf>
    <xf numFmtId="0" fontId="25" fillId="0" borderId="83" xfId="47" applyFont="1" applyBorder="1" applyAlignment="1">
      <alignment horizontal="center" vertical="center" wrapText="1"/>
    </xf>
    <xf numFmtId="0" fontId="25" fillId="0" borderId="84" xfId="47" applyFont="1" applyBorder="1" applyAlignment="1">
      <alignment horizontal="center" vertical="center"/>
    </xf>
    <xf numFmtId="0" fontId="25" fillId="0" borderId="68" xfId="47" applyFont="1" applyBorder="1" applyAlignment="1">
      <alignment horizontal="center" vertical="center"/>
    </xf>
    <xf numFmtId="0" fontId="25" fillId="0" borderId="85" xfId="44" applyFont="1" applyBorder="1" applyAlignment="1">
      <alignment horizontal="center" vertical="center"/>
    </xf>
    <xf numFmtId="0" fontId="25" fillId="0" borderId="86" xfId="47" applyFont="1" applyBorder="1" applyAlignment="1">
      <alignment horizontal="center" vertical="center"/>
    </xf>
    <xf numFmtId="0" fontId="25" fillId="0" borderId="87" xfId="47" applyFont="1" applyFill="1" applyBorder="1" applyAlignment="1">
      <alignment horizontal="center" vertical="center"/>
    </xf>
    <xf numFmtId="0" fontId="25" fillId="0" borderId="88" xfId="47" applyFont="1" applyBorder="1" applyAlignment="1">
      <alignment horizontal="left" vertical="center" wrapText="1"/>
    </xf>
    <xf numFmtId="0" fontId="25" fillId="0" borderId="72" xfId="47" applyFont="1" applyBorder="1" applyAlignment="1">
      <alignment horizontal="left" vertical="center" wrapText="1"/>
    </xf>
    <xf numFmtId="0" fontId="25" fillId="0" borderId="72" xfId="47" applyFont="1" applyBorder="1" applyAlignment="1">
      <alignment horizontal="left" vertical="center"/>
    </xf>
    <xf numFmtId="0" fontId="25" fillId="0" borderId="0" xfId="47" applyFont="1" applyBorder="1" applyAlignment="1">
      <alignment horizontal="left" vertical="center"/>
    </xf>
    <xf numFmtId="0" fontId="25" fillId="0" borderId="0" xfId="47" applyFont="1" applyBorder="1" applyAlignment="1">
      <alignment horizontal="right" vertical="center"/>
    </xf>
    <xf numFmtId="0" fontId="25" fillId="0" borderId="89" xfId="44" applyFont="1" applyFill="1" applyBorder="1" applyAlignment="1">
      <alignment horizontal="left" vertical="center"/>
    </xf>
    <xf numFmtId="0" fontId="25" fillId="0" borderId="73" xfId="47" applyFont="1" applyBorder="1" applyAlignment="1">
      <alignment horizontal="left" vertical="center" wrapText="1"/>
    </xf>
    <xf numFmtId="0" fontId="25" fillId="0" borderId="74" xfId="47" applyFont="1" applyBorder="1" applyAlignment="1">
      <alignment horizontal="left" vertical="center" wrapText="1"/>
    </xf>
    <xf numFmtId="0" fontId="25" fillId="0" borderId="90" xfId="47" applyFont="1" applyFill="1" applyBorder="1" applyAlignment="1">
      <alignment horizontal="left" vertical="center"/>
    </xf>
    <xf numFmtId="0" fontId="25" fillId="0" borderId="0" xfId="47" applyFont="1" applyBorder="1">
      <alignment vertical="center"/>
    </xf>
    <xf numFmtId="0" fontId="25" fillId="0" borderId="91" xfId="44" applyFont="1" applyFill="1" applyBorder="1" applyAlignment="1">
      <alignment horizontal="left" vertical="center"/>
    </xf>
    <xf numFmtId="0" fontId="25" fillId="0" borderId="92" xfId="47" applyFont="1" applyFill="1" applyBorder="1" applyAlignment="1">
      <alignment horizontal="left" vertical="center"/>
    </xf>
    <xf numFmtId="0" fontId="25" fillId="34" borderId="66" xfId="47" applyFont="1" applyFill="1" applyBorder="1" applyAlignment="1">
      <alignment horizontal="center" vertical="center" wrapText="1"/>
    </xf>
    <xf numFmtId="0" fontId="25" fillId="0" borderId="79" xfId="47" applyFont="1" applyBorder="1" applyAlignment="1">
      <alignment vertical="center" wrapText="1"/>
    </xf>
    <xf numFmtId="0" fontId="25" fillId="35" borderId="79" xfId="47" applyFont="1" applyFill="1" applyBorder="1" applyAlignment="1">
      <alignment vertical="center" wrapText="1"/>
    </xf>
    <xf numFmtId="0" fontId="25" fillId="35" borderId="79" xfId="47" applyFont="1" applyFill="1" applyBorder="1" applyAlignment="1">
      <alignment horizontal="left" vertical="center" wrapText="1"/>
    </xf>
    <xf numFmtId="0" fontId="25" fillId="0" borderId="93" xfId="44" applyFont="1" applyBorder="1" applyAlignment="1">
      <alignment vertical="center" wrapText="1"/>
    </xf>
    <xf numFmtId="0" fontId="25" fillId="35" borderId="94" xfId="47" applyFont="1" applyFill="1" applyBorder="1" applyAlignment="1">
      <alignment vertical="center" wrapText="1"/>
    </xf>
    <xf numFmtId="0" fontId="25" fillId="35" borderId="95" xfId="47" applyFont="1" applyFill="1" applyBorder="1" applyAlignment="1">
      <alignment vertical="center" wrapText="1"/>
    </xf>
    <xf numFmtId="0" fontId="32" fillId="35" borderId="95" xfId="47" applyFont="1" applyFill="1" applyBorder="1" applyAlignment="1">
      <alignment vertical="center" wrapText="1"/>
    </xf>
    <xf numFmtId="0" fontId="25" fillId="35" borderId="96" xfId="47" applyFont="1" applyFill="1" applyBorder="1" applyAlignment="1">
      <alignment vertical="center" wrapText="1"/>
    </xf>
    <xf numFmtId="0" fontId="0" fillId="0" borderId="0" xfId="45" applyFont="1" applyAlignment="1">
      <alignment horizontal="center" vertical="center"/>
    </xf>
    <xf numFmtId="0" fontId="29" fillId="0" borderId="0" xfId="45" applyFont="1" applyAlignment="1">
      <alignment horizontal="center" vertical="center"/>
    </xf>
    <xf numFmtId="0" fontId="33" fillId="0" borderId="0" xfId="45" applyFont="1" applyAlignment="1">
      <alignment horizontal="left" vertical="center"/>
    </xf>
    <xf numFmtId="0" fontId="0" fillId="0" borderId="0" xfId="45" applyFont="1" applyAlignment="1">
      <alignment vertical="center"/>
    </xf>
    <xf numFmtId="0" fontId="33" fillId="0" borderId="0" xfId="45" applyFont="1" applyAlignment="1">
      <alignment vertical="center"/>
    </xf>
    <xf numFmtId="0" fontId="33" fillId="0" borderId="0" xfId="45" applyFont="1" applyBorder="1" applyAlignment="1">
      <alignment horizontal="center" vertical="center"/>
    </xf>
    <xf numFmtId="0" fontId="33" fillId="0" borderId="66" xfId="45" applyFont="1" applyBorder="1" applyAlignment="1">
      <alignment horizontal="center" vertical="center"/>
    </xf>
    <xf numFmtId="0" fontId="33" fillId="0" borderId="67" xfId="45" applyFont="1" applyBorder="1" applyAlignment="1">
      <alignment horizontal="left" vertical="center" shrinkToFit="1"/>
    </xf>
    <xf numFmtId="0" fontId="0" fillId="0" borderId="97" xfId="45" applyFont="1" applyBorder="1" applyAlignment="1">
      <alignment horizontal="left" vertical="center"/>
    </xf>
    <xf numFmtId="0" fontId="0" fillId="0" borderId="96" xfId="45" applyFont="1" applyBorder="1" applyAlignment="1">
      <alignment horizontal="left" vertical="center"/>
    </xf>
    <xf numFmtId="0" fontId="34" fillId="0" borderId="0" xfId="44" applyFont="1" applyBorder="1" applyAlignment="1">
      <alignment horizontal="left" vertical="center"/>
    </xf>
    <xf numFmtId="0" fontId="33" fillId="0" borderId="66" xfId="45" applyFont="1" applyBorder="1" applyAlignment="1">
      <alignment horizontal="right" vertical="center"/>
    </xf>
    <xf numFmtId="0" fontId="0" fillId="0" borderId="0" xfId="45" applyFont="1" applyBorder="1" applyAlignment="1">
      <alignment horizontal="center" vertical="center"/>
    </xf>
    <xf numFmtId="0" fontId="33" fillId="0" borderId="0" xfId="45" applyFont="1" applyAlignment="1">
      <alignment horizontal="right" vertical="center"/>
    </xf>
    <xf numFmtId="0" fontId="0" fillId="0" borderId="78" xfId="45" applyFont="1" applyBorder="1" applyAlignment="1">
      <alignment horizontal="center" vertical="center"/>
    </xf>
    <xf numFmtId="0" fontId="0" fillId="0" borderId="98" xfId="45" applyFont="1" applyBorder="1" applyAlignment="1">
      <alignment horizontal="center" vertical="center"/>
    </xf>
    <xf numFmtId="0" fontId="0" fillId="0" borderId="99" xfId="45" applyFont="1" applyBorder="1" applyAlignment="1">
      <alignment horizontal="center" vertical="center"/>
    </xf>
    <xf numFmtId="0" fontId="36" fillId="0" borderId="0" xfId="43" applyFont="1">
      <alignment vertical="center"/>
    </xf>
    <xf numFmtId="0" fontId="37" fillId="0" borderId="0" xfId="43" applyFont="1">
      <alignment vertical="center"/>
    </xf>
    <xf numFmtId="0" fontId="38" fillId="0" borderId="0" xfId="43" applyFont="1">
      <alignment vertical="center"/>
    </xf>
    <xf numFmtId="0" fontId="36" fillId="33" borderId="0" xfId="43" applyFont="1" applyFill="1">
      <alignment vertical="center"/>
    </xf>
    <xf numFmtId="0" fontId="36" fillId="0" borderId="0" xfId="43" applyFont="1" applyFill="1" applyBorder="1">
      <alignment vertical="center"/>
    </xf>
    <xf numFmtId="0" fontId="38" fillId="0" borderId="0" xfId="43" applyFont="1" applyProtection="1">
      <alignment vertical="center"/>
    </xf>
    <xf numFmtId="0" fontId="37" fillId="33" borderId="0" xfId="43" applyFont="1" applyFill="1" applyBorder="1" applyAlignment="1" applyProtection="1">
      <alignment horizontal="center" vertical="center"/>
    </xf>
    <xf numFmtId="0" fontId="37" fillId="33" borderId="0" xfId="43" applyFont="1" applyFill="1" applyBorder="1" applyProtection="1">
      <alignment vertical="center"/>
    </xf>
    <xf numFmtId="0" fontId="36" fillId="33" borderId="0" xfId="43" applyFont="1" applyFill="1" applyBorder="1" applyAlignment="1" applyProtection="1">
      <alignment vertical="center"/>
    </xf>
    <xf numFmtId="0" fontId="36" fillId="0" borderId="0" xfId="43" applyFont="1" applyProtection="1">
      <alignment vertical="center"/>
    </xf>
    <xf numFmtId="0" fontId="37" fillId="0" borderId="100" xfId="43" applyFont="1" applyBorder="1" applyAlignment="1">
      <alignment horizontal="center" vertical="center"/>
    </xf>
    <xf numFmtId="0" fontId="37" fillId="0" borderId="101" xfId="43" applyFont="1" applyBorder="1" applyAlignment="1">
      <alignment horizontal="center" vertical="center"/>
    </xf>
    <xf numFmtId="0" fontId="37" fillId="0" borderId="102" xfId="43" applyFont="1" applyBorder="1" applyAlignment="1">
      <alignment horizontal="center" vertical="center"/>
    </xf>
    <xf numFmtId="0" fontId="37" fillId="0" borderId="103" xfId="43" applyFont="1" applyBorder="1" applyAlignment="1">
      <alignment horizontal="center" vertical="center" shrinkToFit="1"/>
    </xf>
    <xf numFmtId="0" fontId="37" fillId="0" borderId="104" xfId="43" applyFont="1" applyBorder="1" applyAlignment="1">
      <alignment horizontal="center" vertical="center" shrinkToFit="1"/>
    </xf>
    <xf numFmtId="0" fontId="37" fillId="0" borderId="105" xfId="43" applyFont="1" applyBorder="1" applyAlignment="1">
      <alignment horizontal="center" vertical="center" shrinkToFit="1"/>
    </xf>
    <xf numFmtId="0" fontId="36" fillId="33" borderId="106" xfId="43" applyFont="1" applyFill="1" applyBorder="1">
      <alignment vertical="center"/>
    </xf>
    <xf numFmtId="0" fontId="36" fillId="0" borderId="107" xfId="43" applyFont="1" applyBorder="1">
      <alignment vertical="center"/>
    </xf>
    <xf numFmtId="0" fontId="36" fillId="0" borderId="108" xfId="43" applyFont="1" applyBorder="1">
      <alignment vertical="center"/>
    </xf>
    <xf numFmtId="0" fontId="36" fillId="0" borderId="109" xfId="43" applyFont="1" applyBorder="1">
      <alignment vertical="center"/>
    </xf>
    <xf numFmtId="0" fontId="39" fillId="0" borderId="110" xfId="43" applyFont="1" applyBorder="1" applyAlignment="1">
      <alignment horizontal="center" vertical="center" wrapText="1"/>
    </xf>
    <xf numFmtId="0" fontId="39" fillId="0" borderId="111" xfId="43" applyFont="1" applyBorder="1" applyAlignment="1">
      <alignment horizontal="center" vertical="center" wrapText="1"/>
    </xf>
    <xf numFmtId="0" fontId="37" fillId="0" borderId="0" xfId="43" applyFont="1" applyAlignment="1">
      <alignment horizontal="left" vertical="center"/>
    </xf>
    <xf numFmtId="0" fontId="37" fillId="0" borderId="0" xfId="43" applyFont="1" applyBorder="1" applyProtection="1">
      <alignment vertical="center"/>
    </xf>
    <xf numFmtId="0" fontId="39" fillId="0" borderId="0" xfId="43" applyFont="1" applyBorder="1" applyAlignment="1" applyProtection="1">
      <alignment horizontal="left" vertical="center"/>
    </xf>
    <xf numFmtId="0" fontId="36" fillId="0" borderId="0" xfId="43" applyFont="1" applyAlignment="1" applyProtection="1">
      <alignment horizontal="left" vertical="center"/>
    </xf>
    <xf numFmtId="0" fontId="37" fillId="0" borderId="112" xfId="43" applyFont="1" applyBorder="1" applyAlignment="1">
      <alignment horizontal="center" vertical="center" wrapText="1"/>
    </xf>
    <xf numFmtId="0" fontId="37" fillId="0" borderId="110" xfId="43" applyFont="1" applyBorder="1" applyAlignment="1">
      <alignment horizontal="center" vertical="center" wrapText="1"/>
    </xf>
    <xf numFmtId="0" fontId="37" fillId="0" borderId="111" xfId="43" applyFont="1" applyBorder="1" applyAlignment="1">
      <alignment horizontal="center" vertical="center" wrapText="1"/>
    </xf>
    <xf numFmtId="0" fontId="37" fillId="6" borderId="112" xfId="43" applyFont="1" applyFill="1" applyBorder="1" applyAlignment="1" applyProtection="1">
      <alignment horizontal="center" vertical="center"/>
      <protection locked="0"/>
    </xf>
    <xf numFmtId="0" fontId="37" fillId="6" borderId="110" xfId="43" applyFont="1" applyFill="1" applyBorder="1" applyAlignment="1" applyProtection="1">
      <alignment horizontal="center" vertical="center"/>
      <protection locked="0"/>
    </xf>
    <xf numFmtId="0" fontId="37" fillId="6" borderId="113" xfId="43" applyFont="1" applyFill="1" applyBorder="1" applyAlignment="1" applyProtection="1">
      <alignment horizontal="center" vertical="center"/>
      <protection locked="0"/>
    </xf>
    <xf numFmtId="0" fontId="37" fillId="6" borderId="114" xfId="43" applyFont="1" applyFill="1" applyBorder="1" applyAlignment="1" applyProtection="1">
      <alignment horizontal="center" vertical="center"/>
      <protection locked="0"/>
    </xf>
    <xf numFmtId="0" fontId="37" fillId="6" borderId="114" xfId="43" applyFont="1" applyFill="1" applyBorder="1" applyAlignment="1" applyProtection="1">
      <alignment horizontal="center" vertical="center" shrinkToFit="1"/>
      <protection locked="0"/>
    </xf>
    <xf numFmtId="0" fontId="37" fillId="6" borderId="110" xfId="43" applyFont="1" applyFill="1" applyBorder="1" applyAlignment="1" applyProtection="1">
      <alignment horizontal="center" vertical="center" shrinkToFit="1"/>
      <protection locked="0"/>
    </xf>
    <xf numFmtId="0" fontId="37" fillId="6" borderId="113" xfId="43" applyFont="1" applyFill="1" applyBorder="1" applyAlignment="1" applyProtection="1">
      <alignment horizontal="center" vertical="center" shrinkToFit="1"/>
      <protection locked="0"/>
    </xf>
    <xf numFmtId="0" fontId="40" fillId="33" borderId="115" xfId="43" applyFont="1" applyFill="1" applyBorder="1" applyAlignment="1">
      <alignment horizontal="center" vertical="center"/>
    </xf>
    <xf numFmtId="0" fontId="36" fillId="0" borderId="116" xfId="43" applyFont="1" applyFill="1" applyBorder="1" applyAlignment="1">
      <alignment vertical="center" wrapText="1"/>
    </xf>
    <xf numFmtId="0" fontId="36" fillId="0" borderId="21" xfId="43" applyFont="1" applyFill="1" applyBorder="1" applyAlignment="1">
      <alignment vertical="center" wrapText="1"/>
    </xf>
    <xf numFmtId="0" fontId="36" fillId="0" borderId="117" xfId="43" applyFont="1" applyFill="1" applyBorder="1" applyAlignment="1">
      <alignment vertical="center" wrapText="1"/>
    </xf>
    <xf numFmtId="0" fontId="39" fillId="0" borderId="0" xfId="43" applyFont="1" applyBorder="1" applyAlignment="1">
      <alignment horizontal="center" vertical="center" wrapText="1"/>
    </xf>
    <xf numFmtId="0" fontId="39" fillId="0" borderId="118" xfId="43" applyFont="1" applyBorder="1" applyAlignment="1">
      <alignment horizontal="center" vertical="center" wrapText="1"/>
    </xf>
    <xf numFmtId="0" fontId="41" fillId="0" borderId="0" xfId="43" applyFont="1">
      <alignment vertical="center"/>
    </xf>
    <xf numFmtId="0" fontId="36" fillId="0" borderId="0" xfId="43" applyFont="1" applyFill="1" applyAlignment="1">
      <alignment vertical="center" textRotation="90"/>
    </xf>
    <xf numFmtId="0" fontId="36" fillId="0" borderId="0" xfId="43" applyFont="1" applyFill="1" applyAlignment="1">
      <alignment horizontal="left" vertical="center"/>
    </xf>
    <xf numFmtId="0" fontId="37" fillId="0" borderId="119" xfId="43" applyFont="1" applyBorder="1" applyAlignment="1">
      <alignment horizontal="center" vertical="center" wrapText="1"/>
    </xf>
    <xf numFmtId="0" fontId="37" fillId="0" borderId="0" xfId="43" applyFont="1" applyBorder="1" applyAlignment="1">
      <alignment horizontal="center" vertical="center" wrapText="1"/>
    </xf>
    <xf numFmtId="0" fontId="37" fillId="0" borderId="118" xfId="43" applyFont="1" applyBorder="1" applyAlignment="1">
      <alignment horizontal="center" vertical="center" wrapText="1"/>
    </xf>
    <xf numFmtId="0" fontId="37" fillId="6" borderId="119" xfId="43" applyFont="1" applyFill="1" applyBorder="1" applyAlignment="1" applyProtection="1">
      <alignment horizontal="center" vertical="center"/>
      <protection locked="0"/>
    </xf>
    <xf numFmtId="0" fontId="37" fillId="6" borderId="0" xfId="43" applyFont="1" applyFill="1" applyBorder="1" applyAlignment="1" applyProtection="1">
      <alignment horizontal="center" vertical="center"/>
      <protection locked="0"/>
    </xf>
    <xf numFmtId="0" fontId="37" fillId="6" borderId="20" xfId="43" applyFont="1" applyFill="1" applyBorder="1" applyAlignment="1" applyProtection="1">
      <alignment horizontal="center" vertical="center"/>
      <protection locked="0"/>
    </xf>
    <xf numFmtId="0" fontId="37" fillId="6" borderId="19" xfId="43" applyFont="1" applyFill="1" applyBorder="1" applyAlignment="1" applyProtection="1">
      <alignment horizontal="center" vertical="center"/>
      <protection locked="0"/>
    </xf>
    <xf numFmtId="0" fontId="37" fillId="6" borderId="19" xfId="43" applyFont="1" applyFill="1" applyBorder="1" applyAlignment="1" applyProtection="1">
      <alignment horizontal="center" vertical="center" shrinkToFit="1"/>
      <protection locked="0"/>
    </xf>
    <xf numFmtId="0" fontId="37" fillId="6" borderId="0" xfId="43" applyFont="1" applyFill="1" applyBorder="1" applyAlignment="1" applyProtection="1">
      <alignment horizontal="center" vertical="center" shrinkToFit="1"/>
      <protection locked="0"/>
    </xf>
    <xf numFmtId="0" fontId="37" fillId="6" borderId="20" xfId="43" applyFont="1" applyFill="1" applyBorder="1" applyAlignment="1" applyProtection="1">
      <alignment horizontal="center" vertical="center" shrinkToFit="1"/>
      <protection locked="0"/>
    </xf>
    <xf numFmtId="0" fontId="37" fillId="0" borderId="120" xfId="43" applyFont="1" applyBorder="1" applyAlignment="1">
      <alignment horizontal="center" vertical="center" wrapText="1"/>
    </xf>
    <xf numFmtId="0" fontId="37" fillId="0" borderId="10" xfId="43" applyFont="1" applyBorder="1" applyAlignment="1">
      <alignment horizontal="center" vertical="center" wrapText="1"/>
    </xf>
    <xf numFmtId="0" fontId="37" fillId="0" borderId="121" xfId="43" applyFont="1" applyBorder="1" applyAlignment="1">
      <alignment horizontal="center" vertical="center" wrapText="1"/>
    </xf>
    <xf numFmtId="0" fontId="37" fillId="6" borderId="120" xfId="43" applyFont="1" applyFill="1" applyBorder="1" applyAlignment="1" applyProtection="1">
      <alignment horizontal="center" vertical="center"/>
      <protection locked="0"/>
    </xf>
    <xf numFmtId="0" fontId="37" fillId="6" borderId="10" xfId="43" applyFont="1" applyFill="1" applyBorder="1" applyAlignment="1" applyProtection="1">
      <alignment horizontal="center" vertical="center"/>
      <protection locked="0"/>
    </xf>
    <xf numFmtId="0" fontId="37" fillId="6" borderId="24" xfId="43" applyFont="1" applyFill="1" applyBorder="1" applyAlignment="1" applyProtection="1">
      <alignment horizontal="center" vertical="center"/>
      <protection locked="0"/>
    </xf>
    <xf numFmtId="0" fontId="37" fillId="6" borderId="23" xfId="43" applyFont="1" applyFill="1" applyBorder="1" applyAlignment="1" applyProtection="1">
      <alignment horizontal="center" vertical="center"/>
      <protection locked="0"/>
    </xf>
    <xf numFmtId="0" fontId="37" fillId="6" borderId="23" xfId="43" applyFont="1" applyFill="1" applyBorder="1" applyAlignment="1" applyProtection="1">
      <alignment horizontal="center" vertical="center" shrinkToFit="1"/>
      <protection locked="0"/>
    </xf>
    <xf numFmtId="0" fontId="37" fillId="6" borderId="10" xfId="43" applyFont="1" applyFill="1" applyBorder="1" applyAlignment="1" applyProtection="1">
      <alignment horizontal="center" vertical="center" shrinkToFit="1"/>
      <protection locked="0"/>
    </xf>
    <xf numFmtId="0" fontId="37" fillId="6" borderId="24" xfId="43" applyFont="1" applyFill="1" applyBorder="1" applyAlignment="1" applyProtection="1">
      <alignment horizontal="center" vertical="center" shrinkToFit="1"/>
      <protection locked="0"/>
    </xf>
    <xf numFmtId="0" fontId="38" fillId="33" borderId="0" xfId="43" applyFont="1" applyFill="1" applyBorder="1" applyProtection="1">
      <alignment vertical="center"/>
    </xf>
    <xf numFmtId="0" fontId="37" fillId="6" borderId="120" xfId="43" applyFont="1" applyFill="1" applyBorder="1" applyAlignment="1" applyProtection="1">
      <alignment horizontal="center" vertical="center" wrapText="1"/>
      <protection locked="0"/>
    </xf>
    <xf numFmtId="0" fontId="37" fillId="6" borderId="10" xfId="43" applyFont="1" applyFill="1" applyBorder="1" applyAlignment="1" applyProtection="1">
      <alignment horizontal="center" vertical="center" wrapText="1"/>
      <protection locked="0"/>
    </xf>
    <xf numFmtId="0" fontId="37" fillId="6" borderId="13" xfId="43" applyFont="1" applyFill="1" applyBorder="1" applyAlignment="1" applyProtection="1">
      <alignment horizontal="center" vertical="center" wrapText="1"/>
      <protection locked="0"/>
    </xf>
    <xf numFmtId="0" fontId="37" fillId="6" borderId="11" xfId="43" applyFont="1" applyFill="1" applyBorder="1" applyAlignment="1" applyProtection="1">
      <alignment horizontal="center" vertical="center" wrapText="1"/>
      <protection locked="0"/>
    </xf>
    <xf numFmtId="0" fontId="37" fillId="6" borderId="121" xfId="43" applyFont="1" applyFill="1" applyBorder="1" applyAlignment="1" applyProtection="1">
      <alignment horizontal="center" vertical="center" wrapText="1"/>
      <protection locked="0"/>
    </xf>
    <xf numFmtId="0" fontId="36" fillId="33" borderId="115" xfId="43" applyFont="1" applyFill="1" applyBorder="1" applyAlignment="1">
      <alignment horizontal="center" vertical="center" wrapText="1"/>
    </xf>
    <xf numFmtId="0" fontId="38" fillId="0" borderId="0" xfId="43" applyFont="1" applyAlignment="1" applyProtection="1">
      <alignment horizontal="left" vertical="center"/>
    </xf>
    <xf numFmtId="0" fontId="37" fillId="0" borderId="0" xfId="43" applyFont="1" applyBorder="1" applyAlignment="1" applyProtection="1">
      <alignment horizontal="left" vertical="center"/>
    </xf>
    <xf numFmtId="20" fontId="37" fillId="33" borderId="0" xfId="43" applyNumberFormat="1" applyFont="1" applyFill="1" applyBorder="1" applyAlignment="1" applyProtection="1">
      <alignment vertical="center"/>
    </xf>
    <xf numFmtId="0" fontId="36" fillId="0" borderId="122" xfId="43" applyFont="1" applyBorder="1" applyAlignment="1">
      <alignment horizontal="center" vertical="center" wrapText="1"/>
    </xf>
    <xf numFmtId="0" fontId="36" fillId="0" borderId="12" xfId="43" applyFont="1" applyBorder="1" applyAlignment="1">
      <alignment horizontal="center" vertical="center" wrapText="1"/>
    </xf>
    <xf numFmtId="0" fontId="36" fillId="0" borderId="123" xfId="43" applyFont="1" applyBorder="1" applyAlignment="1">
      <alignment horizontal="center" vertical="center" wrapText="1"/>
    </xf>
    <xf numFmtId="0" fontId="37" fillId="6" borderId="122" xfId="43" applyFont="1" applyFill="1" applyBorder="1" applyAlignment="1" applyProtection="1">
      <alignment horizontal="center" vertical="center" wrapText="1"/>
      <protection locked="0"/>
    </xf>
    <xf numFmtId="0" fontId="37" fillId="36" borderId="12" xfId="43" applyFont="1" applyFill="1" applyBorder="1" applyAlignment="1" applyProtection="1">
      <alignment horizontal="center" vertical="center" wrapText="1"/>
      <protection locked="0"/>
    </xf>
    <xf numFmtId="0" fontId="37" fillId="36" borderId="13" xfId="43" applyFont="1" applyFill="1" applyBorder="1" applyAlignment="1" applyProtection="1">
      <alignment horizontal="center" vertical="center" wrapText="1"/>
      <protection locked="0"/>
    </xf>
    <xf numFmtId="0" fontId="37" fillId="36" borderId="123" xfId="43" applyFont="1" applyFill="1" applyBorder="1" applyAlignment="1" applyProtection="1">
      <alignment horizontal="center" vertical="center" wrapText="1"/>
      <protection locked="0"/>
    </xf>
    <xf numFmtId="0" fontId="39" fillId="0" borderId="116" xfId="43" applyFont="1" applyFill="1" applyBorder="1" applyAlignment="1">
      <alignment horizontal="left" vertical="center" wrapText="1"/>
    </xf>
    <xf numFmtId="0" fontId="39" fillId="0" borderId="21" xfId="43" applyFont="1" applyFill="1" applyBorder="1" applyAlignment="1">
      <alignment horizontal="left" vertical="center" wrapText="1"/>
    </xf>
    <xf numFmtId="0" fontId="39" fillId="0" borderId="117" xfId="43" applyFont="1" applyFill="1" applyBorder="1" applyAlignment="1">
      <alignment horizontal="left" vertical="center" wrapText="1"/>
    </xf>
    <xf numFmtId="0" fontId="36" fillId="0" borderId="0" xfId="43" applyFont="1" applyAlignment="1">
      <alignment vertical="center" shrinkToFit="1"/>
    </xf>
    <xf numFmtId="0" fontId="38" fillId="0" borderId="0" xfId="43" applyFont="1" applyAlignment="1">
      <alignment horizontal="left" vertical="center"/>
    </xf>
    <xf numFmtId="0" fontId="37" fillId="0" borderId="124" xfId="43" applyFont="1" applyBorder="1" applyAlignment="1">
      <alignment horizontal="center" vertical="center" wrapText="1"/>
    </xf>
    <xf numFmtId="0" fontId="37" fillId="0" borderId="16" xfId="43" applyFont="1" applyBorder="1" applyAlignment="1">
      <alignment horizontal="center" vertical="center" wrapText="1"/>
    </xf>
    <xf numFmtId="0" fontId="37" fillId="0" borderId="125" xfId="43" applyFont="1" applyBorder="1" applyAlignment="1">
      <alignment horizontal="center" vertical="center" wrapText="1"/>
    </xf>
    <xf numFmtId="0" fontId="37" fillId="6" borderId="126" xfId="43" applyFont="1" applyFill="1" applyBorder="1" applyAlignment="1" applyProtection="1">
      <alignment horizontal="center" vertical="center" shrinkToFit="1"/>
      <protection locked="0"/>
    </xf>
    <xf numFmtId="0" fontId="37" fillId="36" borderId="14" xfId="43" applyFont="1" applyFill="1" applyBorder="1" applyAlignment="1" applyProtection="1">
      <alignment horizontal="center" vertical="center" shrinkToFit="1"/>
      <protection locked="0"/>
    </xf>
    <xf numFmtId="0" fontId="37" fillId="6" borderId="14" xfId="43" applyFont="1" applyFill="1" applyBorder="1" applyAlignment="1" applyProtection="1">
      <alignment horizontal="center" vertical="center" shrinkToFit="1"/>
      <protection locked="0"/>
    </xf>
    <xf numFmtId="0" fontId="37" fillId="36" borderId="127" xfId="43" applyFont="1" applyFill="1" applyBorder="1" applyAlignment="1" applyProtection="1">
      <alignment horizontal="center" vertical="center" shrinkToFit="1"/>
      <protection locked="0"/>
    </xf>
    <xf numFmtId="0" fontId="36" fillId="33" borderId="115" xfId="43" applyFont="1" applyFill="1" applyBorder="1" applyAlignment="1">
      <alignment horizontal="center" vertical="center" shrinkToFit="1"/>
    </xf>
    <xf numFmtId="0" fontId="26" fillId="0" borderId="0" xfId="43" applyFont="1" applyAlignment="1">
      <alignment vertical="center" shrinkToFit="1"/>
    </xf>
    <xf numFmtId="0" fontId="36" fillId="0" borderId="0" xfId="43" applyFont="1" applyFill="1" applyAlignment="1">
      <alignment vertical="center" wrapText="1"/>
    </xf>
    <xf numFmtId="0" fontId="37" fillId="33" borderId="0" xfId="43" applyFont="1" applyFill="1" applyBorder="1" applyAlignment="1" applyProtection="1">
      <alignment vertical="center"/>
    </xf>
    <xf numFmtId="0" fontId="37" fillId="0" borderId="0" xfId="43" applyFont="1" applyBorder="1" applyAlignment="1" applyProtection="1">
      <alignment horizontal="right" vertical="center"/>
    </xf>
    <xf numFmtId="0" fontId="37" fillId="36" borderId="116" xfId="43" applyFont="1" applyFill="1" applyBorder="1" applyAlignment="1" applyProtection="1">
      <alignment horizontal="center" vertical="center" shrinkToFit="1"/>
      <protection locked="0"/>
    </xf>
    <xf numFmtId="0" fontId="37" fillId="36" borderId="21" xfId="43" applyFont="1" applyFill="1" applyBorder="1" applyAlignment="1" applyProtection="1">
      <alignment horizontal="center" vertical="center" shrinkToFit="1"/>
      <protection locked="0"/>
    </xf>
    <xf numFmtId="0" fontId="37" fillId="36" borderId="117" xfId="43" applyFont="1" applyFill="1" applyBorder="1" applyAlignment="1" applyProtection="1">
      <alignment horizontal="center" vertical="center" shrinkToFit="1"/>
      <protection locked="0"/>
    </xf>
    <xf numFmtId="0" fontId="37" fillId="0" borderId="0" xfId="43" applyFont="1" applyBorder="1" applyAlignment="1" applyProtection="1">
      <alignment horizontal="center" vertical="center"/>
    </xf>
    <xf numFmtId="20" fontId="37" fillId="0" borderId="0" xfId="43" applyNumberFormat="1" applyFont="1" applyBorder="1" applyAlignment="1" applyProtection="1">
      <alignment vertical="center"/>
    </xf>
    <xf numFmtId="0" fontId="37" fillId="36" borderId="128" xfId="43" applyFont="1" applyFill="1" applyBorder="1" applyAlignment="1" applyProtection="1">
      <alignment horizontal="center" vertical="center" shrinkToFit="1"/>
      <protection locked="0"/>
    </xf>
    <xf numFmtId="0" fontId="37" fillId="36" borderId="22" xfId="43" applyFont="1" applyFill="1" applyBorder="1" applyAlignment="1" applyProtection="1">
      <alignment horizontal="center" vertical="center" shrinkToFit="1"/>
      <protection locked="0"/>
    </xf>
    <xf numFmtId="0" fontId="37" fillId="36" borderId="129" xfId="43" applyFont="1" applyFill="1" applyBorder="1" applyAlignment="1" applyProtection="1">
      <alignment horizontal="center" vertical="center" shrinkToFit="1"/>
      <protection locked="0"/>
    </xf>
    <xf numFmtId="0" fontId="39" fillId="0" borderId="130" xfId="43" applyFont="1" applyBorder="1" applyAlignment="1">
      <alignment horizontal="center" vertical="center" wrapText="1"/>
    </xf>
    <xf numFmtId="0" fontId="39" fillId="0" borderId="131" xfId="43" applyFont="1" applyBorder="1" applyAlignment="1">
      <alignment horizontal="center" vertical="center" wrapText="1"/>
    </xf>
    <xf numFmtId="0" fontId="38" fillId="0" borderId="0" xfId="43" applyFont="1" applyAlignment="1" applyProtection="1">
      <alignment horizontal="right" vertical="center"/>
    </xf>
    <xf numFmtId="0" fontId="37" fillId="0" borderId="0" xfId="43" applyFont="1" applyBorder="1" applyAlignment="1" applyProtection="1">
      <alignment vertical="center"/>
    </xf>
    <xf numFmtId="0" fontId="37" fillId="37" borderId="124" xfId="43" applyFont="1" applyFill="1" applyBorder="1" applyAlignment="1" applyProtection="1">
      <alignment horizontal="center" vertical="center" wrapText="1"/>
      <protection locked="0"/>
    </xf>
    <xf numFmtId="0" fontId="37" fillId="37" borderId="16" xfId="43" applyFont="1" applyFill="1" applyBorder="1" applyAlignment="1" applyProtection="1">
      <alignment horizontal="center" vertical="center" wrapText="1"/>
      <protection locked="0"/>
    </xf>
    <xf numFmtId="0" fontId="37" fillId="37" borderId="15" xfId="43" applyFont="1" applyFill="1" applyBorder="1" applyAlignment="1" applyProtection="1">
      <alignment horizontal="center" vertical="center" wrapText="1"/>
      <protection locked="0"/>
    </xf>
    <xf numFmtId="0" fontId="37" fillId="37" borderId="17" xfId="43" applyFont="1" applyFill="1" applyBorder="1" applyAlignment="1" applyProtection="1">
      <alignment horizontal="center" vertical="center" wrapText="1"/>
      <protection locked="0"/>
    </xf>
    <xf numFmtId="0" fontId="37" fillId="37" borderId="125" xfId="43" applyFont="1" applyFill="1" applyBorder="1" applyAlignment="1" applyProtection="1">
      <alignment horizontal="center" vertical="center" wrapText="1"/>
      <protection locked="0"/>
    </xf>
    <xf numFmtId="0" fontId="39" fillId="0" borderId="20" xfId="43" applyFont="1" applyBorder="1" applyAlignment="1">
      <alignment horizontal="center" vertical="center"/>
    </xf>
    <xf numFmtId="0" fontId="39" fillId="0" borderId="21" xfId="43" applyFont="1" applyBorder="1" applyAlignment="1">
      <alignment horizontal="center" vertical="center"/>
    </xf>
    <xf numFmtId="0" fontId="39" fillId="37" borderId="117" xfId="43" applyFont="1" applyFill="1" applyBorder="1" applyAlignment="1" applyProtection="1">
      <alignment horizontal="center" vertical="center"/>
      <protection locked="0"/>
    </xf>
    <xf numFmtId="0" fontId="37" fillId="37" borderId="119" xfId="43" applyFont="1" applyFill="1" applyBorder="1" applyAlignment="1" applyProtection="1">
      <alignment horizontal="center" vertical="center" wrapText="1"/>
      <protection locked="0"/>
    </xf>
    <xf numFmtId="0" fontId="37" fillId="37" borderId="0" xfId="43" applyFont="1" applyFill="1" applyBorder="1" applyAlignment="1" applyProtection="1">
      <alignment horizontal="center" vertical="center" wrapText="1"/>
      <protection locked="0"/>
    </xf>
    <xf numFmtId="0" fontId="37" fillId="37" borderId="19" xfId="43" applyFont="1" applyFill="1" applyBorder="1" applyAlignment="1" applyProtection="1">
      <alignment horizontal="center" vertical="center" wrapText="1"/>
      <protection locked="0"/>
    </xf>
    <xf numFmtId="0" fontId="37" fillId="37" borderId="20" xfId="43" applyFont="1" applyFill="1" applyBorder="1" applyAlignment="1" applyProtection="1">
      <alignment horizontal="center" vertical="center" wrapText="1"/>
      <protection locked="0"/>
    </xf>
    <xf numFmtId="0" fontId="37" fillId="37" borderId="118" xfId="43" applyFont="1" applyFill="1" applyBorder="1" applyAlignment="1" applyProtection="1">
      <alignment horizontal="center" vertical="center" wrapText="1"/>
      <protection locked="0"/>
    </xf>
    <xf numFmtId="0" fontId="37" fillId="0" borderId="132" xfId="43" applyFont="1" applyBorder="1" applyAlignment="1">
      <alignment horizontal="center" vertical="center" wrapText="1"/>
    </xf>
    <xf numFmtId="0" fontId="37" fillId="0" borderId="130" xfId="43" applyFont="1" applyBorder="1" applyAlignment="1">
      <alignment horizontal="center" vertical="center" wrapText="1"/>
    </xf>
    <xf numFmtId="0" fontId="37" fillId="0" borderId="131" xfId="43" applyFont="1" applyBorder="1" applyAlignment="1">
      <alignment horizontal="center" vertical="center" wrapText="1"/>
    </xf>
    <xf numFmtId="0" fontId="37" fillId="37" borderId="132" xfId="43" applyFont="1" applyFill="1" applyBorder="1" applyAlignment="1" applyProtection="1">
      <alignment horizontal="center" vertical="center" wrapText="1"/>
      <protection locked="0"/>
    </xf>
    <xf numFmtId="0" fontId="37" fillId="37" borderId="130" xfId="43" applyFont="1" applyFill="1" applyBorder="1" applyAlignment="1" applyProtection="1">
      <alignment horizontal="center" vertical="center" wrapText="1"/>
      <protection locked="0"/>
    </xf>
    <xf numFmtId="0" fontId="37" fillId="37" borderId="133" xfId="43" applyFont="1" applyFill="1" applyBorder="1" applyAlignment="1" applyProtection="1">
      <alignment horizontal="center" vertical="center" wrapText="1"/>
      <protection locked="0"/>
    </xf>
    <xf numFmtId="0" fontId="37" fillId="37" borderId="134" xfId="43" applyFont="1" applyFill="1" applyBorder="1" applyAlignment="1" applyProtection="1">
      <alignment horizontal="center" vertical="center" wrapText="1"/>
      <protection locked="0"/>
    </xf>
    <xf numFmtId="0" fontId="37" fillId="37" borderId="131" xfId="43" applyFont="1" applyFill="1" applyBorder="1" applyAlignment="1" applyProtection="1">
      <alignment horizontal="center" vertical="center" wrapText="1"/>
      <protection locked="0"/>
    </xf>
    <xf numFmtId="0" fontId="36" fillId="0" borderId="112" xfId="43" applyFont="1" applyBorder="1" applyAlignment="1">
      <alignment horizontal="center" vertical="center" wrapText="1"/>
    </xf>
    <xf numFmtId="0" fontId="36" fillId="0" borderId="110" xfId="43" applyFont="1" applyBorder="1" applyAlignment="1">
      <alignment horizontal="center" vertical="center" wrapText="1"/>
    </xf>
    <xf numFmtId="0" fontId="36" fillId="0" borderId="111" xfId="43" applyFont="1" applyBorder="1" applyAlignment="1">
      <alignment horizontal="center" vertical="center" wrapText="1"/>
    </xf>
    <xf numFmtId="0" fontId="26" fillId="0" borderId="135" xfId="43" applyFont="1" applyFill="1" applyBorder="1" applyAlignment="1">
      <alignment horizontal="center" vertical="center" wrapText="1"/>
    </xf>
    <xf numFmtId="0" fontId="26" fillId="0" borderId="136" xfId="43" applyFont="1" applyFill="1" applyBorder="1" applyAlignment="1">
      <alignment horizontal="center" vertical="center" wrapText="1"/>
    </xf>
    <xf numFmtId="0" fontId="42" fillId="0" borderId="137" xfId="43" applyFont="1" applyFill="1" applyBorder="1" applyAlignment="1">
      <alignment horizontal="center" vertical="center" wrapText="1"/>
    </xf>
    <xf numFmtId="0" fontId="26" fillId="0" borderId="138" xfId="43" applyFont="1" applyFill="1" applyBorder="1" applyAlignment="1">
      <alignment horizontal="center" vertical="center" wrapText="1"/>
    </xf>
    <xf numFmtId="0" fontId="42" fillId="0" borderId="139" xfId="43" applyFont="1" applyFill="1" applyBorder="1" applyAlignment="1">
      <alignment horizontal="center" vertical="center" wrapText="1"/>
    </xf>
    <xf numFmtId="0" fontId="42" fillId="33" borderId="115" xfId="43" applyFont="1" applyFill="1" applyBorder="1" applyAlignment="1">
      <alignment horizontal="center" vertical="center" wrapText="1"/>
    </xf>
    <xf numFmtId="0" fontId="36" fillId="0" borderId="119" xfId="43" applyFont="1" applyBorder="1" applyAlignment="1">
      <alignment horizontal="center" vertical="center" wrapText="1"/>
    </xf>
    <xf numFmtId="0" fontId="36" fillId="0" borderId="0" xfId="43" applyFont="1" applyBorder="1" applyAlignment="1">
      <alignment horizontal="center" vertical="center" wrapText="1"/>
    </xf>
    <xf numFmtId="0" fontId="36" fillId="0" borderId="118" xfId="43" applyFont="1" applyBorder="1" applyAlignment="1">
      <alignment horizontal="center" vertical="center" wrapText="1"/>
    </xf>
    <xf numFmtId="0" fontId="26" fillId="0" borderId="140" xfId="43" applyFont="1" applyFill="1" applyBorder="1" applyAlignment="1">
      <alignment horizontal="center" vertical="center" wrapText="1"/>
    </xf>
    <xf numFmtId="0" fontId="26" fillId="0" borderId="141" xfId="43" applyFont="1" applyFill="1" applyBorder="1" applyAlignment="1">
      <alignment horizontal="center" vertical="center" wrapText="1"/>
    </xf>
    <xf numFmtId="0" fontId="42" fillId="0" borderId="142" xfId="43" applyFont="1" applyFill="1" applyBorder="1" applyAlignment="1">
      <alignment horizontal="center" vertical="center" wrapText="1"/>
    </xf>
    <xf numFmtId="0" fontId="26" fillId="0" borderId="143" xfId="43" applyFont="1" applyFill="1" applyBorder="1" applyAlignment="1">
      <alignment horizontal="center" vertical="center" wrapText="1"/>
    </xf>
    <xf numFmtId="0" fontId="42" fillId="0" borderId="144" xfId="43" applyFont="1" applyFill="1" applyBorder="1" applyAlignment="1">
      <alignment horizontal="center" vertical="center" wrapText="1"/>
    </xf>
    <xf numFmtId="0" fontId="36" fillId="0" borderId="132" xfId="43" applyFont="1" applyBorder="1" applyAlignment="1">
      <alignment horizontal="center" vertical="center" wrapText="1"/>
    </xf>
    <xf numFmtId="0" fontId="36" fillId="0" borderId="130" xfId="43" applyFont="1" applyBorder="1" applyAlignment="1">
      <alignment horizontal="center" vertical="center" wrapText="1"/>
    </xf>
    <xf numFmtId="0" fontId="36" fillId="0" borderId="131" xfId="43" applyFont="1" applyBorder="1" applyAlignment="1">
      <alignment horizontal="center" vertical="center" wrapText="1"/>
    </xf>
    <xf numFmtId="0" fontId="26" fillId="0" borderId="145" xfId="43" applyFont="1" applyFill="1" applyBorder="1" applyAlignment="1">
      <alignment horizontal="center" vertical="center" wrapText="1"/>
    </xf>
    <xf numFmtId="0" fontId="26" fillId="0" borderId="146" xfId="43" applyFont="1" applyFill="1" applyBorder="1" applyAlignment="1">
      <alignment horizontal="center" vertical="center" wrapText="1"/>
    </xf>
    <xf numFmtId="0" fontId="42" fillId="0" borderId="147" xfId="43" applyFont="1" applyFill="1" applyBorder="1" applyAlignment="1">
      <alignment horizontal="center" vertical="center" wrapText="1"/>
    </xf>
    <xf numFmtId="0" fontId="26" fillId="0" borderId="148" xfId="43" applyFont="1" applyFill="1" applyBorder="1" applyAlignment="1">
      <alignment horizontal="center" vertical="center" wrapText="1"/>
    </xf>
    <xf numFmtId="0" fontId="42" fillId="0" borderId="149" xfId="43" applyFont="1" applyFill="1" applyBorder="1" applyAlignment="1">
      <alignment horizontal="center" vertical="center" wrapText="1"/>
    </xf>
    <xf numFmtId="0" fontId="39" fillId="0" borderId="150" xfId="43" applyFont="1" applyFill="1" applyBorder="1" applyAlignment="1">
      <alignment horizontal="left" vertical="center" wrapText="1"/>
    </xf>
    <xf numFmtId="0" fontId="39" fillId="0" borderId="151" xfId="43" applyFont="1" applyFill="1" applyBorder="1" applyAlignment="1">
      <alignment horizontal="left" vertical="center" wrapText="1"/>
    </xf>
    <xf numFmtId="0" fontId="39" fillId="0" borderId="152" xfId="43" applyFont="1" applyFill="1" applyBorder="1" applyAlignment="1">
      <alignment horizontal="left" vertical="center" wrapText="1"/>
    </xf>
    <xf numFmtId="0" fontId="39" fillId="0" borderId="134" xfId="43" applyFont="1" applyBorder="1" applyAlignment="1">
      <alignment horizontal="center" vertical="center"/>
    </xf>
    <xf numFmtId="0" fontId="39" fillId="0" borderId="151" xfId="43" applyFont="1" applyBorder="1" applyAlignment="1">
      <alignment horizontal="center" vertical="center"/>
    </xf>
    <xf numFmtId="0" fontId="39" fillId="37" borderId="152" xfId="43" applyFont="1" applyFill="1" applyBorder="1" applyAlignment="1" applyProtection="1">
      <alignment horizontal="center" vertical="center"/>
      <protection locked="0"/>
    </xf>
    <xf numFmtId="0" fontId="37" fillId="33" borderId="0" xfId="43" applyFont="1" applyFill="1" applyBorder="1" applyAlignment="1" applyProtection="1">
      <alignment horizontal="right" vertical="center"/>
    </xf>
    <xf numFmtId="0" fontId="37" fillId="0" borderId="112" xfId="43" quotePrefix="1" applyFont="1" applyBorder="1" applyAlignment="1" applyProtection="1">
      <alignment horizontal="center" vertical="center"/>
    </xf>
    <xf numFmtId="0" fontId="37" fillId="0" borderId="108" xfId="43" applyFont="1" applyBorder="1" applyAlignment="1">
      <alignment horizontal="center" vertical="center"/>
    </xf>
    <xf numFmtId="0" fontId="39" fillId="0" borderId="153" xfId="43" applyFont="1" applyBorder="1" applyAlignment="1">
      <alignment horizontal="center" vertical="center"/>
    </xf>
    <xf numFmtId="0" fontId="39" fillId="0" borderId="154" xfId="43" applyNumberFormat="1" applyFont="1" applyFill="1" applyBorder="1" applyAlignment="1">
      <alignment horizontal="center" vertical="center" wrapText="1"/>
    </xf>
    <xf numFmtId="0" fontId="37" fillId="6" borderId="155" xfId="43" applyFont="1" applyFill="1" applyBorder="1" applyAlignment="1" applyProtection="1">
      <alignment horizontal="center" vertical="center" shrinkToFit="1"/>
      <protection locked="0"/>
    </xf>
    <xf numFmtId="176" fontId="37" fillId="0" borderId="156" xfId="43" applyNumberFormat="1" applyFont="1" applyBorder="1" applyAlignment="1">
      <alignment horizontal="center" vertical="center" shrinkToFit="1"/>
    </xf>
    <xf numFmtId="176" fontId="37" fillId="0" borderId="157" xfId="43" applyNumberFormat="1" applyFont="1" applyBorder="1" applyAlignment="1">
      <alignment horizontal="center" vertical="center" shrinkToFit="1"/>
    </xf>
    <xf numFmtId="176" fontId="39" fillId="33" borderId="158" xfId="43" applyNumberFormat="1" applyFont="1" applyFill="1" applyBorder="1" applyAlignment="1">
      <alignment horizontal="center" vertical="center" shrinkToFit="1"/>
    </xf>
    <xf numFmtId="176" fontId="39" fillId="33" borderId="153" xfId="43" applyNumberFormat="1" applyFont="1" applyFill="1" applyBorder="1" applyAlignment="1">
      <alignment horizontal="center" vertical="center" shrinkToFit="1"/>
    </xf>
    <xf numFmtId="176" fontId="39" fillId="37" borderId="153" xfId="43" applyNumberFormat="1" applyFont="1" applyFill="1" applyBorder="1" applyAlignment="1" applyProtection="1">
      <alignment horizontal="center" vertical="center" shrinkToFit="1"/>
      <protection locked="0"/>
    </xf>
    <xf numFmtId="176" fontId="39" fillId="0" borderId="153" xfId="43" applyNumberFormat="1" applyFont="1" applyFill="1" applyBorder="1" applyAlignment="1">
      <alignment horizontal="center" vertical="center" shrinkToFit="1"/>
    </xf>
    <xf numFmtId="176" fontId="39" fillId="33" borderId="159" xfId="43" applyNumberFormat="1" applyFont="1" applyFill="1" applyBorder="1" applyAlignment="1" applyProtection="1">
      <alignment horizontal="center" vertical="center" shrinkToFit="1"/>
    </xf>
    <xf numFmtId="176" fontId="39" fillId="33" borderId="153" xfId="43" applyNumberFormat="1" applyFont="1" applyFill="1" applyBorder="1" applyAlignment="1" applyProtection="1">
      <alignment horizontal="center" vertical="center" shrinkToFit="1"/>
    </xf>
    <xf numFmtId="176" fontId="39" fillId="33" borderId="154" xfId="43" applyNumberFormat="1" applyFont="1" applyFill="1" applyBorder="1" applyAlignment="1" applyProtection="1">
      <alignment horizontal="center" vertical="center" shrinkToFit="1"/>
    </xf>
    <xf numFmtId="177" fontId="37" fillId="33" borderId="0" xfId="43" applyNumberFormat="1" applyFont="1" applyFill="1" applyBorder="1" applyAlignment="1" applyProtection="1">
      <alignment vertical="center"/>
    </xf>
    <xf numFmtId="0" fontId="37" fillId="0" borderId="119" xfId="43" applyFont="1" applyBorder="1" applyAlignment="1" applyProtection="1">
      <alignment horizontal="center" vertical="center"/>
    </xf>
    <xf numFmtId="0" fontId="37" fillId="0" borderId="21" xfId="43" applyFont="1" applyBorder="1" applyAlignment="1">
      <alignment horizontal="center" vertical="center"/>
    </xf>
    <xf numFmtId="0" fontId="39" fillId="0" borderId="18" xfId="43" applyFont="1" applyBorder="1" applyAlignment="1">
      <alignment horizontal="center" vertical="center"/>
    </xf>
    <xf numFmtId="0" fontId="39" fillId="0" borderId="160" xfId="43" applyNumberFormat="1" applyFont="1" applyFill="1" applyBorder="1" applyAlignment="1">
      <alignment horizontal="center" vertical="center" wrapText="1"/>
    </xf>
    <xf numFmtId="0" fontId="37" fillId="6" borderId="161" xfId="43" applyFont="1" applyFill="1" applyBorder="1" applyAlignment="1" applyProtection="1">
      <alignment horizontal="center" vertical="center" shrinkToFit="1"/>
      <protection locked="0"/>
    </xf>
    <xf numFmtId="176" fontId="37" fillId="0" borderId="162" xfId="43" applyNumberFormat="1" applyFont="1" applyBorder="1" applyAlignment="1">
      <alignment horizontal="center" vertical="center" shrinkToFit="1"/>
    </xf>
    <xf numFmtId="176" fontId="37" fillId="0" borderId="163" xfId="43" applyNumberFormat="1" applyFont="1" applyBorder="1" applyAlignment="1">
      <alignment horizontal="center" vertical="center" shrinkToFit="1"/>
    </xf>
    <xf numFmtId="176" fontId="39" fillId="33" borderId="122" xfId="43" applyNumberFormat="1" applyFont="1" applyFill="1" applyBorder="1" applyAlignment="1">
      <alignment horizontal="center" vertical="center" shrinkToFit="1"/>
    </xf>
    <xf numFmtId="176" fontId="39" fillId="33" borderId="18" xfId="43" applyNumberFormat="1" applyFont="1" applyFill="1" applyBorder="1" applyAlignment="1">
      <alignment horizontal="center" vertical="center" shrinkToFit="1"/>
    </xf>
    <xf numFmtId="176" fontId="39" fillId="37" borderId="18" xfId="43" applyNumberFormat="1" applyFont="1" applyFill="1" applyBorder="1" applyAlignment="1" applyProtection="1">
      <alignment horizontal="center" vertical="center" shrinkToFit="1"/>
      <protection locked="0"/>
    </xf>
    <xf numFmtId="176" fontId="39" fillId="0" borderId="18" xfId="43" applyNumberFormat="1" applyFont="1" applyFill="1" applyBorder="1" applyAlignment="1">
      <alignment horizontal="center" vertical="center" shrinkToFit="1"/>
    </xf>
    <xf numFmtId="176" fontId="39" fillId="33" borderId="164" xfId="43" applyNumberFormat="1" applyFont="1" applyFill="1" applyBorder="1" applyAlignment="1" applyProtection="1">
      <alignment horizontal="center" vertical="center" shrinkToFit="1"/>
    </xf>
    <xf numFmtId="176" fontId="39" fillId="33" borderId="18" xfId="43" applyNumberFormat="1" applyFont="1" applyFill="1" applyBorder="1" applyAlignment="1" applyProtection="1">
      <alignment horizontal="center" vertical="center" shrinkToFit="1"/>
    </xf>
    <xf numFmtId="176" fontId="39" fillId="33" borderId="160" xfId="43" applyNumberFormat="1" applyFont="1" applyFill="1" applyBorder="1" applyAlignment="1" applyProtection="1">
      <alignment horizontal="center" vertical="center" shrinkToFit="1"/>
    </xf>
    <xf numFmtId="0" fontId="37" fillId="33" borderId="0" xfId="43" applyFont="1" applyFill="1" applyBorder="1" applyAlignment="1" applyProtection="1">
      <alignment horizontal="left" vertical="center"/>
    </xf>
    <xf numFmtId="0" fontId="38" fillId="0" borderId="0" xfId="43" applyFont="1" applyFill="1" applyAlignment="1">
      <alignment horizontal="right" vertical="center"/>
    </xf>
    <xf numFmtId="0" fontId="37" fillId="0" borderId="151" xfId="43" applyFont="1" applyBorder="1" applyAlignment="1">
      <alignment horizontal="center" vertical="center"/>
    </xf>
    <xf numFmtId="0" fontId="39" fillId="0" borderId="165" xfId="43" applyFont="1" applyBorder="1" applyAlignment="1">
      <alignment horizontal="center" vertical="center"/>
    </xf>
    <xf numFmtId="0" fontId="39" fillId="0" borderId="166" xfId="43" applyNumberFormat="1" applyFont="1" applyFill="1" applyBorder="1" applyAlignment="1">
      <alignment horizontal="center" vertical="center" wrapText="1"/>
    </xf>
    <xf numFmtId="0" fontId="37" fillId="6" borderId="167" xfId="43" applyFont="1" applyFill="1" applyBorder="1" applyAlignment="1" applyProtection="1">
      <alignment horizontal="center" vertical="center" shrinkToFit="1"/>
      <protection locked="0"/>
    </xf>
    <xf numFmtId="176" fontId="37" fillId="0" borderId="168" xfId="43" applyNumberFormat="1" applyFont="1" applyBorder="1" applyAlignment="1">
      <alignment horizontal="center" vertical="center" shrinkToFit="1"/>
    </xf>
    <xf numFmtId="176" fontId="37" fillId="0" borderId="169" xfId="43" applyNumberFormat="1" applyFont="1" applyBorder="1" applyAlignment="1">
      <alignment horizontal="center" vertical="center" shrinkToFit="1"/>
    </xf>
    <xf numFmtId="176" fontId="39" fillId="33" borderId="170" xfId="43" applyNumberFormat="1" applyFont="1" applyFill="1" applyBorder="1" applyAlignment="1">
      <alignment horizontal="center" vertical="center" shrinkToFit="1"/>
    </xf>
    <xf numFmtId="176" fontId="39" fillId="33" borderId="165" xfId="43" applyNumberFormat="1" applyFont="1" applyFill="1" applyBorder="1" applyAlignment="1">
      <alignment horizontal="center" vertical="center" shrinkToFit="1"/>
    </xf>
    <xf numFmtId="176" fontId="39" fillId="37" borderId="165" xfId="43" applyNumberFormat="1" applyFont="1" applyFill="1" applyBorder="1" applyAlignment="1" applyProtection="1">
      <alignment horizontal="center" vertical="center" shrinkToFit="1"/>
      <protection locked="0"/>
    </xf>
    <xf numFmtId="176" fontId="39" fillId="0" borderId="165" xfId="43" applyNumberFormat="1" applyFont="1" applyFill="1" applyBorder="1" applyAlignment="1">
      <alignment horizontal="center" vertical="center" shrinkToFit="1"/>
    </xf>
    <xf numFmtId="176" fontId="39" fillId="33" borderId="171" xfId="43" applyNumberFormat="1" applyFont="1" applyFill="1" applyBorder="1" applyAlignment="1" applyProtection="1">
      <alignment horizontal="center" vertical="center" shrinkToFit="1"/>
    </xf>
    <xf numFmtId="176" fontId="39" fillId="33" borderId="165" xfId="43" applyNumberFormat="1" applyFont="1" applyFill="1" applyBorder="1" applyAlignment="1" applyProtection="1">
      <alignment horizontal="center" vertical="center" shrinkToFit="1"/>
    </xf>
    <xf numFmtId="176" fontId="39" fillId="33" borderId="166" xfId="43" applyNumberFormat="1" applyFont="1" applyFill="1" applyBorder="1" applyAlignment="1" applyProtection="1">
      <alignment horizontal="center" vertical="center" shrinkToFit="1"/>
    </xf>
    <xf numFmtId="0" fontId="38" fillId="37" borderId="0" xfId="43" applyFont="1" applyFill="1" applyAlignment="1" applyProtection="1">
      <alignment horizontal="center" vertical="center"/>
      <protection locked="0"/>
    </xf>
    <xf numFmtId="0" fontId="38" fillId="33" borderId="0" xfId="43" applyFont="1" applyFill="1" applyAlignment="1" applyProtection="1">
      <alignment vertical="center"/>
    </xf>
    <xf numFmtId="0" fontId="38" fillId="0" borderId="0" xfId="43" applyFont="1" applyAlignment="1" applyProtection="1">
      <alignment horizontal="center" vertical="center"/>
    </xf>
    <xf numFmtId="176" fontId="39" fillId="33" borderId="128" xfId="43" applyNumberFormat="1" applyFont="1" applyFill="1" applyBorder="1" applyAlignment="1" applyProtection="1">
      <alignment horizontal="center" vertical="center" shrinkToFit="1"/>
    </xf>
    <xf numFmtId="176" fontId="39" fillId="33" borderId="22" xfId="43" applyNumberFormat="1" applyFont="1" applyFill="1" applyBorder="1" applyAlignment="1" applyProtection="1">
      <alignment horizontal="center" vertical="center" shrinkToFit="1"/>
    </xf>
    <xf numFmtId="176" fontId="39" fillId="33" borderId="129" xfId="43" applyNumberFormat="1" applyFont="1" applyFill="1" applyBorder="1" applyAlignment="1" applyProtection="1">
      <alignment horizontal="center" vertical="center" shrinkToFit="1"/>
    </xf>
    <xf numFmtId="177" fontId="37" fillId="0" borderId="0" xfId="43" applyNumberFormat="1" applyFont="1" applyBorder="1" applyAlignment="1" applyProtection="1">
      <alignment vertical="center"/>
    </xf>
    <xf numFmtId="0" fontId="36" fillId="0" borderId="0" xfId="43" applyFont="1" applyBorder="1" applyAlignment="1" applyProtection="1">
      <alignment vertical="center"/>
    </xf>
    <xf numFmtId="0" fontId="36" fillId="0" borderId="0" xfId="43" applyFont="1" applyBorder="1" applyAlignment="1" applyProtection="1">
      <alignment horizontal="left" vertical="center"/>
    </xf>
    <xf numFmtId="0" fontId="38" fillId="33" borderId="0" xfId="43" applyFont="1" applyFill="1" applyProtection="1">
      <alignment vertical="center"/>
    </xf>
    <xf numFmtId="0" fontId="38" fillId="0" borderId="0" xfId="43" applyFont="1" applyFill="1" applyAlignment="1">
      <alignment horizontal="center" vertical="center"/>
    </xf>
    <xf numFmtId="0" fontId="38" fillId="33" borderId="0" xfId="43" applyFont="1" applyFill="1" applyAlignment="1" applyProtection="1">
      <alignment horizontal="center" vertical="center"/>
    </xf>
    <xf numFmtId="0" fontId="38" fillId="0" borderId="0" xfId="43" applyFont="1" applyFill="1" applyAlignment="1">
      <alignment vertical="center"/>
    </xf>
    <xf numFmtId="0" fontId="38" fillId="0" borderId="0" xfId="43" applyFont="1" applyBorder="1" applyAlignment="1" applyProtection="1">
      <alignment horizontal="center" vertical="center"/>
    </xf>
    <xf numFmtId="0" fontId="38" fillId="0" borderId="0" xfId="43" applyFont="1" applyBorder="1" applyAlignment="1" applyProtection="1">
      <alignment vertical="center"/>
    </xf>
    <xf numFmtId="0" fontId="37" fillId="0" borderId="0" xfId="43" applyFont="1" applyProtection="1">
      <alignment vertical="center"/>
    </xf>
    <xf numFmtId="0" fontId="39" fillId="0" borderId="22" xfId="43" applyFont="1" applyBorder="1" applyAlignment="1">
      <alignment horizontal="center" vertical="center"/>
    </xf>
    <xf numFmtId="20" fontId="38" fillId="0" borderId="0" xfId="43" applyNumberFormat="1" applyFont="1" applyBorder="1" applyAlignment="1" applyProtection="1">
      <alignment vertical="center"/>
    </xf>
    <xf numFmtId="0" fontId="43" fillId="0" borderId="0" xfId="43" applyFont="1" applyAlignment="1">
      <alignment horizontal="left" vertical="center"/>
    </xf>
    <xf numFmtId="1" fontId="37" fillId="33" borderId="0" xfId="43" applyNumberFormat="1" applyFont="1" applyFill="1" applyBorder="1" applyAlignment="1" applyProtection="1">
      <alignment vertical="center"/>
    </xf>
    <xf numFmtId="38" fontId="37" fillId="33" borderId="0" xfId="37" applyFont="1" applyFill="1" applyBorder="1" applyAlignment="1" applyProtection="1">
      <alignment horizontal="center" vertical="center"/>
    </xf>
    <xf numFmtId="0" fontId="38" fillId="0" borderId="0" xfId="43" applyFont="1" applyBorder="1" applyProtection="1">
      <alignment vertical="center"/>
    </xf>
    <xf numFmtId="0" fontId="38" fillId="6" borderId="0" xfId="43" applyFont="1" applyFill="1" applyAlignment="1" applyProtection="1">
      <alignment horizontal="center" vertical="center"/>
      <protection locked="0"/>
    </xf>
    <xf numFmtId="0" fontId="38" fillId="36" borderId="0" xfId="43" applyFont="1" applyFill="1" applyAlignment="1" applyProtection="1">
      <alignment horizontal="center" vertical="center"/>
      <protection locked="0"/>
    </xf>
    <xf numFmtId="0" fontId="37" fillId="0" borderId="0" xfId="43" applyFont="1" applyAlignment="1" applyProtection="1">
      <alignment horizontal="center" vertical="center"/>
    </xf>
    <xf numFmtId="0" fontId="39" fillId="0" borderId="0" xfId="43" applyFont="1" applyProtection="1">
      <alignment vertical="center"/>
    </xf>
    <xf numFmtId="0" fontId="39" fillId="0" borderId="0" xfId="43" applyFont="1" applyAlignment="1" applyProtection="1">
      <alignment horizontal="center" vertical="center"/>
    </xf>
    <xf numFmtId="0" fontId="37" fillId="0" borderId="0" xfId="43" applyFont="1" applyAlignment="1" applyProtection="1">
      <alignment horizontal="right" vertical="center"/>
    </xf>
    <xf numFmtId="0" fontId="37" fillId="33" borderId="0" xfId="43" applyFont="1" applyFill="1" applyBorder="1" applyAlignment="1" applyProtection="1">
      <alignment vertical="center"/>
      <protection locked="0"/>
    </xf>
    <xf numFmtId="0" fontId="37" fillId="0" borderId="0" xfId="43" applyFont="1" applyAlignment="1">
      <alignment horizontal="center" vertical="center"/>
    </xf>
    <xf numFmtId="20" fontId="37" fillId="37" borderId="14" xfId="43" applyNumberFormat="1" applyFont="1" applyFill="1" applyBorder="1" applyAlignment="1" applyProtection="1">
      <alignment horizontal="center" vertical="center"/>
      <protection locked="0"/>
    </xf>
    <xf numFmtId="0" fontId="37" fillId="33" borderId="108" xfId="43" applyFont="1" applyFill="1" applyBorder="1" applyAlignment="1">
      <alignment horizontal="center" vertical="center"/>
    </xf>
    <xf numFmtId="0" fontId="37" fillId="0" borderId="0" xfId="43" applyFont="1" applyBorder="1" applyAlignment="1">
      <alignment vertical="center"/>
    </xf>
    <xf numFmtId="20" fontId="37" fillId="37" borderId="21" xfId="43" applyNumberFormat="1" applyFont="1" applyFill="1" applyBorder="1" applyAlignment="1" applyProtection="1">
      <alignment horizontal="center" vertical="center"/>
      <protection locked="0"/>
    </xf>
    <xf numFmtId="0" fontId="38" fillId="0" borderId="0" xfId="43" applyFont="1" applyBorder="1" applyAlignment="1">
      <alignment vertical="center"/>
    </xf>
    <xf numFmtId="0" fontId="37" fillId="33" borderId="21" xfId="43" applyFont="1" applyFill="1" applyBorder="1" applyAlignment="1">
      <alignment horizontal="center" vertical="center"/>
    </xf>
    <xf numFmtId="0" fontId="37" fillId="33" borderId="0" xfId="43" applyFont="1" applyFill="1" applyBorder="1" applyAlignment="1">
      <alignment horizontal="center" vertical="center"/>
    </xf>
    <xf numFmtId="20" fontId="37" fillId="37" borderId="22" xfId="43" applyNumberFormat="1" applyFont="1" applyFill="1" applyBorder="1" applyAlignment="1" applyProtection="1">
      <alignment horizontal="center" vertical="center"/>
      <protection locked="0"/>
    </xf>
    <xf numFmtId="0" fontId="37" fillId="0" borderId="132" xfId="43" applyFont="1" applyBorder="1" applyAlignment="1" applyProtection="1">
      <alignment horizontal="center" vertical="center"/>
    </xf>
    <xf numFmtId="0" fontId="37" fillId="33" borderId="151" xfId="43" applyFont="1" applyFill="1" applyBorder="1" applyAlignment="1">
      <alignment horizontal="center" vertical="center"/>
    </xf>
    <xf numFmtId="0" fontId="37" fillId="37" borderId="14" xfId="43" applyFont="1" applyFill="1" applyBorder="1" applyAlignment="1" applyProtection="1">
      <alignment horizontal="center" vertical="center"/>
      <protection locked="0"/>
    </xf>
    <xf numFmtId="0" fontId="39" fillId="0" borderId="0" xfId="43" applyFont="1" applyAlignment="1">
      <alignment horizontal="right" vertical="center"/>
    </xf>
    <xf numFmtId="0" fontId="37" fillId="0" borderId="0" xfId="43" applyFont="1" applyBorder="1" applyAlignment="1">
      <alignment horizontal="center" vertical="center"/>
    </xf>
    <xf numFmtId="0" fontId="43" fillId="0" borderId="0" xfId="43" applyFont="1" applyAlignment="1">
      <alignment horizontal="right" vertical="center"/>
    </xf>
    <xf numFmtId="0" fontId="44" fillId="33" borderId="112" xfId="43" applyFont="1" applyFill="1" applyBorder="1" applyAlignment="1">
      <alignment horizontal="center" vertical="center" wrapText="1"/>
    </xf>
    <xf numFmtId="0" fontId="44" fillId="33" borderId="110" xfId="43" applyFont="1" applyFill="1" applyBorder="1" applyAlignment="1">
      <alignment horizontal="center" vertical="center" wrapText="1"/>
    </xf>
    <xf numFmtId="0" fontId="44" fillId="33" borderId="111" xfId="43" applyFont="1" applyFill="1" applyBorder="1" applyAlignment="1">
      <alignment horizontal="center" vertical="center" wrapText="1"/>
    </xf>
    <xf numFmtId="1" fontId="37" fillId="33" borderId="172" xfId="43" applyNumberFormat="1" applyFont="1" applyFill="1" applyBorder="1" applyAlignment="1">
      <alignment horizontal="center" vertical="center" wrapText="1"/>
    </xf>
    <xf numFmtId="176" fontId="37" fillId="33" borderId="136" xfId="43" applyNumberFormat="1" applyFont="1" applyFill="1" applyBorder="1" applyAlignment="1">
      <alignment horizontal="center" vertical="center" wrapText="1"/>
    </xf>
    <xf numFmtId="176" fontId="37" fillId="33" borderId="137" xfId="43" applyNumberFormat="1" applyFont="1" applyFill="1" applyBorder="1" applyAlignment="1">
      <alignment horizontal="center" vertical="center" wrapText="1"/>
    </xf>
    <xf numFmtId="1" fontId="37" fillId="33" borderId="173" xfId="43" applyNumberFormat="1" applyFont="1" applyFill="1" applyBorder="1" applyAlignment="1">
      <alignment horizontal="center" vertical="center" wrapText="1"/>
    </xf>
    <xf numFmtId="1" fontId="36" fillId="33" borderId="115" xfId="43" applyNumberFormat="1" applyFont="1" applyFill="1" applyBorder="1" applyAlignment="1">
      <alignment horizontal="center" vertical="center" wrapText="1"/>
    </xf>
    <xf numFmtId="176" fontId="39" fillId="33" borderId="107" xfId="43" applyNumberFormat="1" applyFont="1" applyFill="1" applyBorder="1" applyAlignment="1">
      <alignment horizontal="center" vertical="center" wrapText="1"/>
    </xf>
    <xf numFmtId="176" fontId="39" fillId="33" borderId="114" xfId="43" applyNumberFormat="1" applyFont="1" applyFill="1" applyBorder="1" applyAlignment="1">
      <alignment horizontal="center" vertical="center" wrapText="1"/>
    </xf>
    <xf numFmtId="176" fontId="36" fillId="33" borderId="174" xfId="43" applyNumberFormat="1" applyFont="1" applyFill="1" applyBorder="1" applyAlignment="1">
      <alignment horizontal="center" vertical="center" wrapText="1"/>
    </xf>
    <xf numFmtId="176" fontId="36" fillId="33" borderId="175" xfId="43" applyNumberFormat="1" applyFont="1" applyFill="1" applyBorder="1" applyAlignment="1">
      <alignment horizontal="center" vertical="center" wrapText="1"/>
    </xf>
    <xf numFmtId="176" fontId="36" fillId="33" borderId="176" xfId="43" applyNumberFormat="1" applyFont="1" applyFill="1" applyBorder="1" applyAlignment="1">
      <alignment horizontal="center" vertical="center" wrapText="1"/>
    </xf>
    <xf numFmtId="0" fontId="37" fillId="37" borderId="22" xfId="43" applyFont="1" applyFill="1" applyBorder="1" applyAlignment="1" applyProtection="1">
      <alignment horizontal="center" vertical="center"/>
      <protection locked="0"/>
    </xf>
    <xf numFmtId="0" fontId="44" fillId="33" borderId="120" xfId="43" applyFont="1" applyFill="1" applyBorder="1" applyAlignment="1">
      <alignment horizontal="center" vertical="center" wrapText="1"/>
    </xf>
    <xf numFmtId="0" fontId="44" fillId="33" borderId="10" xfId="43" applyFont="1" applyFill="1" applyBorder="1" applyAlignment="1">
      <alignment horizontal="center" vertical="center" wrapText="1"/>
    </xf>
    <xf numFmtId="0" fontId="44" fillId="33" borderId="121" xfId="43" applyFont="1" applyFill="1" applyBorder="1" applyAlignment="1">
      <alignment horizontal="center" vertical="center" wrapText="1"/>
    </xf>
    <xf numFmtId="1" fontId="37" fillId="33" borderId="177" xfId="43" applyNumberFormat="1" applyFont="1" applyFill="1" applyBorder="1" applyAlignment="1">
      <alignment horizontal="center" vertical="center" wrapText="1"/>
    </xf>
    <xf numFmtId="176" fontId="37" fillId="33" borderId="178" xfId="43" applyNumberFormat="1" applyFont="1" applyFill="1" applyBorder="1" applyAlignment="1">
      <alignment horizontal="center" vertical="center" wrapText="1"/>
    </xf>
    <xf numFmtId="176" fontId="37" fillId="33" borderId="179" xfId="43" applyNumberFormat="1" applyFont="1" applyFill="1" applyBorder="1" applyAlignment="1">
      <alignment horizontal="center" vertical="center" wrapText="1"/>
    </xf>
    <xf numFmtId="1" fontId="37" fillId="33" borderId="180" xfId="43" applyNumberFormat="1" applyFont="1" applyFill="1" applyBorder="1" applyAlignment="1">
      <alignment horizontal="center" vertical="center" wrapText="1"/>
    </xf>
    <xf numFmtId="176" fontId="39" fillId="33" borderId="128" xfId="43" applyNumberFormat="1" applyFont="1" applyFill="1" applyBorder="1" applyAlignment="1">
      <alignment horizontal="center" vertical="center" wrapText="1"/>
    </xf>
    <xf numFmtId="176" fontId="39" fillId="33" borderId="23" xfId="43" applyNumberFormat="1" applyFont="1" applyFill="1" applyBorder="1" applyAlignment="1">
      <alignment horizontal="center" vertical="center" wrapText="1"/>
    </xf>
    <xf numFmtId="176" fontId="36" fillId="33" borderId="181" xfId="43" applyNumberFormat="1" applyFont="1" applyFill="1" applyBorder="1" applyAlignment="1">
      <alignment horizontal="center" vertical="center" wrapText="1"/>
    </xf>
    <xf numFmtId="176" fontId="36" fillId="33" borderId="182" xfId="43" applyNumberFormat="1" applyFont="1" applyFill="1" applyBorder="1" applyAlignment="1">
      <alignment horizontal="center" vertical="center" wrapText="1"/>
    </xf>
    <xf numFmtId="176" fontId="36" fillId="33" borderId="183" xfId="43" applyNumberFormat="1" applyFont="1" applyFill="1" applyBorder="1" applyAlignment="1">
      <alignment horizontal="center" vertical="center" wrapText="1"/>
    </xf>
    <xf numFmtId="0" fontId="37" fillId="0" borderId="0" xfId="43" applyFont="1" applyAlignment="1">
      <alignment horizontal="right" vertical="center"/>
    </xf>
    <xf numFmtId="0" fontId="44" fillId="33" borderId="124" xfId="43" applyFont="1" applyFill="1" applyBorder="1" applyAlignment="1">
      <alignment horizontal="center" vertical="center" wrapText="1"/>
    </xf>
    <xf numFmtId="0" fontId="44" fillId="33" borderId="16" xfId="43" applyFont="1" applyFill="1" applyBorder="1" applyAlignment="1">
      <alignment horizontal="center" vertical="center" wrapText="1"/>
    </xf>
    <xf numFmtId="0" fontId="44" fillId="33" borderId="125" xfId="43" applyFont="1" applyFill="1" applyBorder="1" applyAlignment="1">
      <alignment horizontal="center" vertical="center" wrapText="1"/>
    </xf>
    <xf numFmtId="1" fontId="37" fillId="33" borderId="184" xfId="43" applyNumberFormat="1" applyFont="1" applyFill="1" applyBorder="1" applyAlignment="1">
      <alignment horizontal="center" vertical="center" wrapText="1"/>
    </xf>
    <xf numFmtId="176" fontId="37" fillId="33" borderId="185" xfId="43" applyNumberFormat="1" applyFont="1" applyFill="1" applyBorder="1" applyAlignment="1">
      <alignment horizontal="center" vertical="center" wrapText="1"/>
    </xf>
    <xf numFmtId="176" fontId="37" fillId="33" borderId="186" xfId="43" applyNumberFormat="1" applyFont="1" applyFill="1" applyBorder="1" applyAlignment="1">
      <alignment horizontal="center" vertical="center" wrapText="1"/>
    </xf>
    <xf numFmtId="1" fontId="37" fillId="33" borderId="187" xfId="43" applyNumberFormat="1" applyFont="1" applyFill="1" applyBorder="1" applyAlignment="1">
      <alignment horizontal="center" vertical="center" wrapText="1"/>
    </xf>
    <xf numFmtId="176" fontId="39" fillId="33" borderId="126" xfId="43" applyNumberFormat="1" applyFont="1" applyFill="1" applyBorder="1" applyAlignment="1">
      <alignment horizontal="center" vertical="center" wrapText="1"/>
    </xf>
    <xf numFmtId="176" fontId="39" fillId="33" borderId="15" xfId="43" applyNumberFormat="1" applyFont="1" applyFill="1" applyBorder="1" applyAlignment="1">
      <alignment horizontal="center" vertical="center" wrapText="1"/>
    </xf>
    <xf numFmtId="0" fontId="37" fillId="33" borderId="0" xfId="43" quotePrefix="1" applyFont="1" applyFill="1" applyBorder="1" applyAlignment="1">
      <alignment vertical="center"/>
    </xf>
    <xf numFmtId="0" fontId="44" fillId="33" borderId="132" xfId="43" applyFont="1" applyFill="1" applyBorder="1" applyAlignment="1">
      <alignment horizontal="center" vertical="center" wrapText="1"/>
    </xf>
    <xf numFmtId="0" fontId="44" fillId="33" borderId="130" xfId="43" applyFont="1" applyFill="1" applyBorder="1" applyAlignment="1">
      <alignment horizontal="center" vertical="center" wrapText="1"/>
    </xf>
    <xf numFmtId="0" fontId="44" fillId="33" borderId="131" xfId="43" applyFont="1" applyFill="1" applyBorder="1" applyAlignment="1">
      <alignment horizontal="center" vertical="center" wrapText="1"/>
    </xf>
    <xf numFmtId="1" fontId="37" fillId="33" borderId="188" xfId="43" applyNumberFormat="1" applyFont="1" applyFill="1" applyBorder="1" applyAlignment="1">
      <alignment horizontal="center" vertical="center" wrapText="1"/>
    </xf>
    <xf numFmtId="176" fontId="37" fillId="33" borderId="146" xfId="43" applyNumberFormat="1" applyFont="1" applyFill="1" applyBorder="1" applyAlignment="1">
      <alignment horizontal="center" vertical="center" wrapText="1"/>
    </xf>
    <xf numFmtId="176" fontId="37" fillId="33" borderId="147" xfId="43" applyNumberFormat="1" applyFont="1" applyFill="1" applyBorder="1" applyAlignment="1">
      <alignment horizontal="center" vertical="center" wrapText="1"/>
    </xf>
    <xf numFmtId="1" fontId="37" fillId="33" borderId="189" xfId="43" applyNumberFormat="1" applyFont="1" applyFill="1" applyBorder="1" applyAlignment="1">
      <alignment horizontal="center" vertical="center" wrapText="1"/>
    </xf>
    <xf numFmtId="176" fontId="39" fillId="33" borderId="150" xfId="43" applyNumberFormat="1" applyFont="1" applyFill="1" applyBorder="1" applyAlignment="1">
      <alignment horizontal="center" vertical="center" wrapText="1"/>
    </xf>
    <xf numFmtId="176" fontId="39" fillId="33" borderId="133" xfId="43" applyNumberFormat="1" applyFont="1" applyFill="1" applyBorder="1" applyAlignment="1">
      <alignment horizontal="center" vertical="center" wrapText="1"/>
    </xf>
    <xf numFmtId="176" fontId="36" fillId="33" borderId="190" xfId="43" applyNumberFormat="1" applyFont="1" applyFill="1" applyBorder="1" applyAlignment="1">
      <alignment horizontal="center" vertical="center" wrapText="1"/>
    </xf>
    <xf numFmtId="176" fontId="36" fillId="33" borderId="191" xfId="43" applyNumberFormat="1" applyFont="1" applyFill="1" applyBorder="1" applyAlignment="1">
      <alignment horizontal="center" vertical="center" wrapText="1"/>
    </xf>
    <xf numFmtId="176" fontId="36" fillId="33" borderId="192" xfId="43" applyNumberFormat="1" applyFont="1" applyFill="1" applyBorder="1" applyAlignment="1">
      <alignment horizontal="center" vertical="center" wrapText="1"/>
    </xf>
    <xf numFmtId="0" fontId="37" fillId="6" borderId="14" xfId="43" applyFont="1" applyFill="1" applyBorder="1" applyAlignment="1" applyProtection="1">
      <alignment horizontal="center" vertical="center"/>
      <protection locked="0"/>
    </xf>
    <xf numFmtId="0" fontId="37" fillId="33" borderId="14" xfId="43" applyFont="1" applyFill="1" applyBorder="1" applyAlignment="1">
      <alignment horizontal="center" vertical="center"/>
    </xf>
    <xf numFmtId="0" fontId="37" fillId="0" borderId="0" xfId="43" applyFont="1" applyBorder="1" applyAlignment="1">
      <alignment horizontal="right" vertical="center"/>
    </xf>
    <xf numFmtId="0" fontId="38" fillId="0" borderId="0" xfId="43" applyFont="1" applyBorder="1" applyAlignment="1">
      <alignment horizontal="center" vertical="center"/>
    </xf>
    <xf numFmtId="0" fontId="39" fillId="0" borderId="112" xfId="43" applyFont="1" applyBorder="1" applyAlignment="1">
      <alignment horizontal="center" vertical="center" wrapText="1"/>
    </xf>
    <xf numFmtId="0" fontId="37" fillId="37" borderId="112" xfId="43" applyFont="1" applyFill="1" applyBorder="1" applyAlignment="1" applyProtection="1">
      <alignment horizontal="left" vertical="center" wrapText="1"/>
      <protection locked="0"/>
    </xf>
    <xf numFmtId="0" fontId="37" fillId="37" borderId="110" xfId="43" applyFont="1" applyFill="1" applyBorder="1" applyAlignment="1" applyProtection="1">
      <alignment horizontal="left" vertical="center" wrapText="1"/>
      <protection locked="0"/>
    </xf>
    <xf numFmtId="0" fontId="37" fillId="37" borderId="113" xfId="43" applyFont="1" applyFill="1" applyBorder="1" applyAlignment="1" applyProtection="1">
      <alignment horizontal="left" vertical="center" wrapText="1"/>
      <protection locked="0"/>
    </xf>
    <xf numFmtId="0" fontId="37" fillId="37" borderId="114" xfId="43" applyFont="1" applyFill="1" applyBorder="1" applyAlignment="1" applyProtection="1">
      <alignment horizontal="left" vertical="center" wrapText="1"/>
      <protection locked="0"/>
    </xf>
    <xf numFmtId="0" fontId="37" fillId="37" borderId="114" xfId="43" applyFont="1" applyFill="1" applyBorder="1" applyAlignment="1" applyProtection="1">
      <alignment horizontal="center" vertical="center" wrapText="1"/>
      <protection locked="0"/>
    </xf>
    <xf numFmtId="0" fontId="37" fillId="37" borderId="110" xfId="43" applyFont="1" applyFill="1" applyBorder="1" applyAlignment="1" applyProtection="1">
      <alignment horizontal="center" vertical="center" wrapText="1"/>
      <protection locked="0"/>
    </xf>
    <xf numFmtId="0" fontId="37" fillId="37" borderId="113" xfId="43" applyFont="1" applyFill="1" applyBorder="1" applyAlignment="1" applyProtection="1">
      <alignment horizontal="center" vertical="center" wrapText="1"/>
      <protection locked="0"/>
    </xf>
    <xf numFmtId="0" fontId="37" fillId="37" borderId="111" xfId="43" applyFont="1" applyFill="1" applyBorder="1" applyAlignment="1" applyProtection="1">
      <alignment horizontal="center" vertical="center" wrapText="1"/>
      <protection locked="0"/>
    </xf>
    <xf numFmtId="0" fontId="36" fillId="0" borderId="193" xfId="43" applyFont="1" applyBorder="1" applyAlignment="1">
      <alignment horizontal="center" vertical="center" wrapText="1"/>
    </xf>
    <xf numFmtId="0" fontId="36" fillId="0" borderId="175" xfId="43" applyFont="1" applyBorder="1" applyAlignment="1">
      <alignment horizontal="center" vertical="center" wrapText="1"/>
    </xf>
    <xf numFmtId="0" fontId="36" fillId="0" borderId="176" xfId="43" applyFont="1" applyBorder="1" applyAlignment="1">
      <alignment horizontal="center" vertical="center" wrapText="1"/>
    </xf>
    <xf numFmtId="0" fontId="37" fillId="36" borderId="21" xfId="43" applyFont="1" applyFill="1" applyBorder="1" applyAlignment="1" applyProtection="1">
      <alignment horizontal="center" vertical="center"/>
      <protection locked="0"/>
    </xf>
    <xf numFmtId="0" fontId="37" fillId="33" borderId="22" xfId="43" applyFont="1" applyFill="1" applyBorder="1" applyAlignment="1">
      <alignment horizontal="center" vertical="center"/>
    </xf>
    <xf numFmtId="0" fontId="37" fillId="37" borderId="21" xfId="43" applyFont="1" applyFill="1" applyBorder="1" applyAlignment="1" applyProtection="1">
      <alignment horizontal="center" vertical="center"/>
      <protection locked="0"/>
    </xf>
    <xf numFmtId="4" fontId="37" fillId="0" borderId="14" xfId="43" applyNumberFormat="1" applyFont="1" applyBorder="1" applyAlignment="1">
      <alignment horizontal="center" vertical="center"/>
    </xf>
    <xf numFmtId="0" fontId="39" fillId="0" borderId="119" xfId="43" applyFont="1" applyBorder="1" applyAlignment="1">
      <alignment horizontal="center" vertical="center" wrapText="1"/>
    </xf>
    <xf numFmtId="0" fontId="37" fillId="37" borderId="119" xfId="43" applyFont="1" applyFill="1" applyBorder="1" applyAlignment="1" applyProtection="1">
      <alignment horizontal="left" vertical="center" wrapText="1"/>
      <protection locked="0"/>
    </xf>
    <xf numFmtId="0" fontId="37" fillId="37" borderId="0" xfId="43" applyFont="1" applyFill="1" applyBorder="1" applyAlignment="1" applyProtection="1">
      <alignment horizontal="left" vertical="center" wrapText="1"/>
      <protection locked="0"/>
    </xf>
    <xf numFmtId="0" fontId="37" fillId="37" borderId="20" xfId="43" applyFont="1" applyFill="1" applyBorder="1" applyAlignment="1" applyProtection="1">
      <alignment horizontal="left" vertical="center" wrapText="1"/>
      <protection locked="0"/>
    </xf>
    <xf numFmtId="0" fontId="37" fillId="37" borderId="19" xfId="43" applyFont="1" applyFill="1" applyBorder="1" applyAlignment="1" applyProtection="1">
      <alignment horizontal="left" vertical="center" wrapText="1"/>
      <protection locked="0"/>
    </xf>
    <xf numFmtId="0" fontId="36" fillId="0" borderId="194" xfId="43" applyFont="1" applyBorder="1" applyAlignment="1">
      <alignment horizontal="center" vertical="center" wrapText="1"/>
    </xf>
    <xf numFmtId="0" fontId="36" fillId="0" borderId="182" xfId="43" applyFont="1" applyBorder="1" applyAlignment="1">
      <alignment horizontal="center" vertical="center" wrapText="1"/>
    </xf>
    <xf numFmtId="0" fontId="36" fillId="0" borderId="183" xfId="43" applyFont="1" applyBorder="1" applyAlignment="1">
      <alignment horizontal="center" vertical="center" wrapText="1"/>
    </xf>
    <xf numFmtId="4" fontId="37" fillId="0" borderId="22" xfId="43" applyNumberFormat="1" applyFont="1" applyBorder="1" applyAlignment="1">
      <alignment horizontal="center" vertical="center"/>
    </xf>
    <xf numFmtId="0" fontId="37" fillId="36" borderId="22" xfId="43" applyFont="1" applyFill="1" applyBorder="1" applyAlignment="1" applyProtection="1">
      <alignment horizontal="center" vertical="center"/>
      <protection locked="0"/>
    </xf>
    <xf numFmtId="0" fontId="39" fillId="0" borderId="0" xfId="43" applyFont="1" applyAlignment="1"/>
    <xf numFmtId="0" fontId="39" fillId="0" borderId="0" xfId="43" applyFont="1" applyAlignment="1">
      <alignment horizontal="left"/>
    </xf>
    <xf numFmtId="0" fontId="37" fillId="0" borderId="0" xfId="43" applyFont="1" applyBorder="1" applyAlignment="1">
      <alignment horizontal="left" vertical="center"/>
    </xf>
    <xf numFmtId="0" fontId="41" fillId="0" borderId="0" xfId="43" applyFont="1" applyAlignment="1"/>
    <xf numFmtId="0" fontId="36" fillId="0" borderId="0" xfId="43" applyFont="1" applyAlignment="1">
      <alignment horizontal="right" vertical="center"/>
    </xf>
    <xf numFmtId="0" fontId="39" fillId="0" borderId="132" xfId="43" applyFont="1" applyBorder="1" applyAlignment="1">
      <alignment horizontal="center" vertical="center" wrapText="1"/>
    </xf>
    <xf numFmtId="0" fontId="37" fillId="37" borderId="132" xfId="43" applyFont="1" applyFill="1" applyBorder="1" applyAlignment="1" applyProtection="1">
      <alignment horizontal="left" vertical="center" wrapText="1"/>
      <protection locked="0"/>
    </xf>
    <xf numFmtId="0" fontId="37" fillId="37" borderId="130" xfId="43" applyFont="1" applyFill="1" applyBorder="1" applyAlignment="1" applyProtection="1">
      <alignment horizontal="left" vertical="center" wrapText="1"/>
      <protection locked="0"/>
    </xf>
    <xf numFmtId="0" fontId="37" fillId="37" borderId="134" xfId="43" applyFont="1" applyFill="1" applyBorder="1" applyAlignment="1" applyProtection="1">
      <alignment horizontal="left" vertical="center" wrapText="1"/>
      <protection locked="0"/>
    </xf>
    <xf numFmtId="0" fontId="37" fillId="37" borderId="133" xfId="43" applyFont="1" applyFill="1" applyBorder="1" applyAlignment="1" applyProtection="1">
      <alignment horizontal="left" vertical="center" wrapText="1"/>
      <protection locked="0"/>
    </xf>
    <xf numFmtId="0" fontId="36" fillId="33" borderId="195" xfId="43" applyFont="1" applyFill="1" applyBorder="1" applyAlignment="1">
      <alignment horizontal="center" vertical="center" wrapText="1"/>
    </xf>
    <xf numFmtId="0" fontId="36" fillId="0" borderId="196" xfId="43" applyFont="1" applyBorder="1" applyAlignment="1">
      <alignment horizontal="center" vertical="center" wrapText="1"/>
    </xf>
    <xf numFmtId="0" fontId="36" fillId="0" borderId="191" xfId="43" applyFont="1" applyBorder="1" applyAlignment="1">
      <alignment horizontal="center" vertical="center" wrapText="1"/>
    </xf>
    <xf numFmtId="0" fontId="36" fillId="0" borderId="192" xfId="43" applyFont="1" applyBorder="1" applyAlignment="1">
      <alignment horizontal="center" vertical="center" wrapText="1"/>
    </xf>
    <xf numFmtId="0" fontId="39" fillId="0" borderId="0" xfId="43" applyFont="1" applyFill="1" applyAlignment="1">
      <alignment vertical="center"/>
    </xf>
    <xf numFmtId="0" fontId="39" fillId="0" borderId="0" xfId="43" applyFont="1" applyFill="1" applyBorder="1" applyAlignment="1">
      <alignment vertical="center" wrapText="1"/>
    </xf>
    <xf numFmtId="0" fontId="39" fillId="0" borderId="0" xfId="43" applyFont="1" applyFill="1" applyBorder="1" applyAlignment="1">
      <alignment horizontal="justify" vertical="center" wrapText="1"/>
    </xf>
    <xf numFmtId="0" fontId="45" fillId="33" borderId="0" xfId="43" applyFont="1" applyFill="1" applyProtection="1">
      <alignment vertical="center"/>
    </xf>
    <xf numFmtId="0" fontId="45" fillId="33" borderId="0" xfId="43" applyFont="1" applyFill="1" applyAlignment="1" applyProtection="1">
      <alignment horizontal="center" vertical="center"/>
    </xf>
    <xf numFmtId="0" fontId="46" fillId="33" borderId="0" xfId="43" applyFont="1" applyFill="1" applyAlignment="1" applyProtection="1">
      <alignment horizontal="left" vertical="center"/>
    </xf>
    <xf numFmtId="0" fontId="45" fillId="33" borderId="0" xfId="43" applyFont="1" applyFill="1" applyAlignment="1" applyProtection="1">
      <alignment horizontal="left" vertical="center"/>
    </xf>
    <xf numFmtId="0" fontId="47" fillId="33" borderId="0" xfId="43" applyFont="1" applyFill="1" applyAlignment="1" applyProtection="1">
      <alignment horizontal="left" vertical="center"/>
    </xf>
    <xf numFmtId="0" fontId="45" fillId="37" borderId="18" xfId="43" applyFont="1" applyFill="1" applyBorder="1" applyAlignment="1" applyProtection="1">
      <alignment horizontal="center" vertical="center"/>
      <protection locked="0"/>
    </xf>
    <xf numFmtId="0" fontId="48" fillId="33" borderId="0" xfId="43" applyFont="1" applyFill="1" applyAlignment="1" applyProtection="1">
      <alignment horizontal="left" vertical="center"/>
    </xf>
    <xf numFmtId="0" fontId="45" fillId="33" borderId="0" xfId="43" applyFont="1" applyFill="1" applyAlignment="1" applyProtection="1">
      <alignment vertical="center"/>
    </xf>
    <xf numFmtId="0" fontId="47" fillId="33" borderId="0" xfId="43" applyFont="1" applyFill="1" applyProtection="1">
      <alignment vertical="center"/>
    </xf>
    <xf numFmtId="0" fontId="45" fillId="33" borderId="18" xfId="43" applyFont="1" applyFill="1" applyBorder="1" applyAlignment="1" applyProtection="1">
      <alignment horizontal="center" vertical="center"/>
    </xf>
    <xf numFmtId="20" fontId="45" fillId="37" borderId="18" xfId="43" applyNumberFormat="1" applyFont="1" applyFill="1" applyBorder="1" applyAlignment="1" applyProtection="1">
      <alignment horizontal="center" vertical="center"/>
      <protection locked="0"/>
    </xf>
    <xf numFmtId="20" fontId="45" fillId="33" borderId="18" xfId="43" applyNumberFormat="1" applyFont="1" applyFill="1" applyBorder="1" applyAlignment="1" applyProtection="1">
      <alignment horizontal="center" vertical="center"/>
    </xf>
    <xf numFmtId="178" fontId="45" fillId="33" borderId="18" xfId="43" applyNumberFormat="1" applyFont="1" applyFill="1" applyBorder="1" applyAlignment="1" applyProtection="1">
      <alignment horizontal="center" vertical="center"/>
    </xf>
    <xf numFmtId="0" fontId="45" fillId="37" borderId="18" xfId="43" applyFont="1" applyFill="1" applyBorder="1" applyAlignment="1" applyProtection="1">
      <alignment horizontal="left" vertical="center"/>
      <protection locked="0"/>
    </xf>
    <xf numFmtId="0" fontId="12" fillId="33" borderId="0" xfId="43" applyFill="1">
      <alignment vertical="center"/>
    </xf>
    <xf numFmtId="0" fontId="36" fillId="33" borderId="0" xfId="43" applyFont="1" applyFill="1" applyAlignment="1">
      <alignment vertical="center"/>
    </xf>
    <xf numFmtId="0" fontId="43" fillId="33" borderId="0" xfId="43" applyFont="1" applyFill="1" applyAlignment="1">
      <alignment horizontal="left" vertical="center"/>
    </xf>
    <xf numFmtId="0" fontId="36" fillId="37" borderId="18" xfId="43" applyFont="1" applyFill="1" applyBorder="1" applyAlignment="1">
      <alignment horizontal="left" vertical="center"/>
    </xf>
    <xf numFmtId="0" fontId="36" fillId="6" borderId="18" xfId="43" applyFont="1" applyFill="1" applyBorder="1" applyAlignment="1">
      <alignment horizontal="left" vertical="center"/>
    </xf>
    <xf numFmtId="0" fontId="49" fillId="33" borderId="0" xfId="43" applyFont="1" applyFill="1" applyAlignment="1">
      <alignment horizontal="left" vertical="center"/>
    </xf>
    <xf numFmtId="0" fontId="36" fillId="33" borderId="0" xfId="43" applyFont="1" applyFill="1" applyAlignment="1">
      <alignment horizontal="left" vertical="center"/>
    </xf>
    <xf numFmtId="0" fontId="41" fillId="33" borderId="0" xfId="43" applyFont="1" applyFill="1" applyAlignment="1">
      <alignment vertical="center"/>
    </xf>
    <xf numFmtId="0" fontId="50" fillId="33" borderId="0" xfId="43" applyFont="1" applyFill="1">
      <alignment vertical="center"/>
    </xf>
    <xf numFmtId="0" fontId="36" fillId="33" borderId="18" xfId="43" applyFont="1" applyFill="1" applyBorder="1" applyAlignment="1">
      <alignment horizontal="center" vertical="center"/>
    </xf>
    <xf numFmtId="0" fontId="36" fillId="33" borderId="0" xfId="43" applyFont="1" applyFill="1" applyBorder="1" applyAlignment="1">
      <alignment horizontal="center" vertical="center"/>
    </xf>
    <xf numFmtId="0" fontId="51" fillId="33" borderId="0" xfId="43" applyFont="1" applyFill="1" applyAlignment="1">
      <alignment horizontal="left" vertical="center"/>
    </xf>
    <xf numFmtId="0" fontId="36" fillId="33" borderId="18" xfId="43" applyFont="1" applyFill="1" applyBorder="1" applyAlignment="1">
      <alignment horizontal="left" vertical="center"/>
    </xf>
    <xf numFmtId="0" fontId="36" fillId="33" borderId="0" xfId="43" applyFont="1" applyFill="1" applyBorder="1" applyAlignment="1">
      <alignment horizontal="left" vertical="center"/>
    </xf>
    <xf numFmtId="0" fontId="51" fillId="33" borderId="0" xfId="43" applyFont="1" applyFill="1" applyBorder="1">
      <alignment vertical="center"/>
    </xf>
    <xf numFmtId="0" fontId="36" fillId="33" borderId="0" xfId="43" applyFont="1" applyFill="1" applyAlignment="1">
      <alignment vertical="center" wrapText="1"/>
    </xf>
    <xf numFmtId="0" fontId="36" fillId="33" borderId="0" xfId="43" applyFont="1" applyFill="1" applyBorder="1" applyAlignment="1">
      <alignment horizontal="left" vertical="center" indent="1"/>
    </xf>
    <xf numFmtId="0" fontId="51" fillId="33" borderId="0" xfId="43" applyFont="1" applyFill="1">
      <alignment vertical="center"/>
    </xf>
    <xf numFmtId="0" fontId="51" fillId="33" borderId="0" xfId="43" applyFont="1" applyFill="1" applyBorder="1" applyAlignment="1">
      <alignment vertical="center"/>
    </xf>
    <xf numFmtId="0" fontId="51" fillId="33" borderId="0" xfId="43" applyFont="1" applyFill="1" applyBorder="1" applyAlignment="1">
      <alignment vertical="center" shrinkToFit="1"/>
    </xf>
    <xf numFmtId="0" fontId="39" fillId="33" borderId="0" xfId="43" applyFont="1" applyFill="1" applyAlignment="1"/>
    <xf numFmtId="0" fontId="39" fillId="33" borderId="0" xfId="43" applyFont="1" applyFill="1">
      <alignment vertical="center"/>
    </xf>
    <xf numFmtId="0" fontId="39" fillId="33" borderId="0" xfId="43" applyFont="1" applyFill="1" applyAlignment="1">
      <alignment vertical="center" wrapText="1"/>
    </xf>
    <xf numFmtId="0" fontId="39" fillId="33" borderId="0" xfId="43" applyFont="1" applyFill="1" applyAlignment="1">
      <alignment horizontal="justify" vertical="center" wrapText="1"/>
    </xf>
    <xf numFmtId="0" fontId="45" fillId="33" borderId="0" xfId="43" applyFont="1" applyFill="1">
      <alignment vertical="center"/>
    </xf>
    <xf numFmtId="0" fontId="52" fillId="33" borderId="0" xfId="43" applyFont="1" applyFill="1" applyBorder="1">
      <alignment vertical="center"/>
    </xf>
    <xf numFmtId="0" fontId="37" fillId="33" borderId="0" xfId="43" applyFont="1" applyFill="1" applyBorder="1">
      <alignment vertical="center"/>
    </xf>
    <xf numFmtId="0" fontId="37" fillId="33" borderId="18" xfId="43" applyFont="1" applyFill="1" applyBorder="1" applyAlignment="1">
      <alignment horizontal="center" vertical="center"/>
    </xf>
    <xf numFmtId="0" fontId="37" fillId="33" borderId="18" xfId="43" applyFont="1" applyFill="1" applyBorder="1">
      <alignment vertical="center"/>
    </xf>
    <xf numFmtId="0" fontId="45" fillId="33" borderId="197" xfId="43" applyFont="1" applyFill="1" applyBorder="1" applyAlignment="1">
      <alignment horizontal="center" vertical="center" shrinkToFit="1"/>
    </xf>
    <xf numFmtId="0" fontId="45" fillId="33" borderId="100" xfId="43" applyFont="1" applyFill="1" applyBorder="1" applyAlignment="1">
      <alignment horizontal="center" vertical="center"/>
    </xf>
    <xf numFmtId="0" fontId="45" fillId="33" borderId="101" xfId="43" applyFont="1" applyFill="1" applyBorder="1" applyAlignment="1">
      <alignment horizontal="center" vertical="center"/>
    </xf>
    <xf numFmtId="0" fontId="45" fillId="33" borderId="102" xfId="43" applyFont="1" applyFill="1" applyBorder="1" applyAlignment="1">
      <alignment horizontal="center" vertical="center"/>
    </xf>
    <xf numFmtId="0" fontId="37" fillId="33" borderId="18" xfId="43" applyFont="1" applyFill="1" applyBorder="1" applyAlignment="1">
      <alignment vertical="center" shrinkToFit="1"/>
    </xf>
    <xf numFmtId="0" fontId="53" fillId="33" borderId="198" xfId="43" applyFont="1" applyFill="1" applyBorder="1" applyAlignment="1">
      <alignment horizontal="center" vertical="center"/>
    </xf>
    <xf numFmtId="0" fontId="53" fillId="33" borderId="159" xfId="43" applyFont="1" applyFill="1" applyBorder="1">
      <alignment vertical="center"/>
    </xf>
    <xf numFmtId="0" fontId="53" fillId="33" borderId="153" xfId="43" applyFont="1" applyFill="1" applyBorder="1">
      <alignment vertical="center"/>
    </xf>
    <xf numFmtId="0" fontId="45" fillId="33" borderId="154" xfId="43" applyFont="1" applyFill="1" applyBorder="1">
      <alignment vertical="center"/>
    </xf>
    <xf numFmtId="0" fontId="53" fillId="33" borderId="199" xfId="43" applyFont="1" applyFill="1" applyBorder="1" applyAlignment="1">
      <alignment horizontal="center" vertical="center"/>
    </xf>
    <xf numFmtId="0" fontId="53" fillId="33" borderId="164" xfId="43" applyFont="1" applyFill="1" applyBorder="1" applyAlignment="1">
      <alignment vertical="center" shrinkToFit="1"/>
    </xf>
    <xf numFmtId="0" fontId="53" fillId="33" borderId="18" xfId="43" applyFont="1" applyFill="1" applyBorder="1" applyAlignment="1">
      <alignment vertical="center" shrinkToFit="1"/>
    </xf>
    <xf numFmtId="0" fontId="45" fillId="33" borderId="18" xfId="43" applyFont="1" applyFill="1" applyBorder="1" applyAlignment="1">
      <alignment vertical="center" shrinkToFit="1"/>
    </xf>
    <xf numFmtId="0" fontId="45" fillId="33" borderId="160" xfId="43" applyFont="1" applyFill="1" applyBorder="1" applyAlignment="1">
      <alignment vertical="center" shrinkToFit="1"/>
    </xf>
    <xf numFmtId="0" fontId="53" fillId="33" borderId="200" xfId="43" applyFont="1" applyFill="1" applyBorder="1" applyAlignment="1">
      <alignment horizontal="center" vertical="center"/>
    </xf>
    <xf numFmtId="0" fontId="53" fillId="33" borderId="126" xfId="43" applyFont="1" applyFill="1" applyBorder="1" applyAlignment="1">
      <alignment vertical="center" shrinkToFit="1"/>
    </xf>
    <xf numFmtId="0" fontId="53" fillId="33" borderId="14" xfId="43" applyFont="1" applyFill="1" applyBorder="1" applyAlignment="1">
      <alignment vertical="center" shrinkToFit="1"/>
    </xf>
    <xf numFmtId="0" fontId="45" fillId="33" borderId="199" xfId="43" applyFont="1" applyFill="1" applyBorder="1" applyAlignment="1">
      <alignment horizontal="center" vertical="center"/>
    </xf>
    <xf numFmtId="0" fontId="45" fillId="33" borderId="164" xfId="43" applyFont="1" applyFill="1" applyBorder="1">
      <alignment vertical="center"/>
    </xf>
    <xf numFmtId="0" fontId="53" fillId="33" borderId="18" xfId="43" applyFont="1" applyFill="1" applyBorder="1">
      <alignment vertical="center"/>
    </xf>
    <xf numFmtId="0" fontId="45" fillId="33" borderId="18" xfId="43" applyFont="1" applyFill="1" applyBorder="1">
      <alignment vertical="center"/>
    </xf>
    <xf numFmtId="0" fontId="45" fillId="33" borderId="160" xfId="43" applyFont="1" applyFill="1" applyBorder="1">
      <alignment vertical="center"/>
    </xf>
    <xf numFmtId="0" fontId="45" fillId="33" borderId="201" xfId="43" applyFont="1" applyFill="1" applyBorder="1" applyAlignment="1">
      <alignment horizontal="center" vertical="center"/>
    </xf>
    <xf numFmtId="0" fontId="45" fillId="33" borderId="171" xfId="43" applyFont="1" applyFill="1" applyBorder="1">
      <alignment vertical="center"/>
    </xf>
    <xf numFmtId="0" fontId="53" fillId="33" borderId="165" xfId="43" applyFont="1" applyFill="1" applyBorder="1">
      <alignment vertical="center"/>
    </xf>
    <xf numFmtId="0" fontId="45" fillId="33" borderId="165" xfId="43" applyFont="1" applyFill="1" applyBorder="1">
      <alignment vertical="center"/>
    </xf>
    <xf numFmtId="0" fontId="45" fillId="33" borderId="166" xfId="43" applyFont="1" applyFill="1" applyBorder="1">
      <alignment vertical="center"/>
    </xf>
    <xf numFmtId="0" fontId="36" fillId="33" borderId="0" xfId="43" applyFont="1" applyFill="1" applyProtection="1">
      <alignment vertical="center"/>
    </xf>
    <xf numFmtId="0" fontId="36" fillId="0" borderId="0" xfId="43" applyFont="1" applyFill="1" applyBorder="1" applyProtection="1">
      <alignment vertical="center"/>
    </xf>
    <xf numFmtId="0" fontId="37" fillId="0" borderId="100" xfId="43" applyFont="1" applyBorder="1" applyAlignment="1" applyProtection="1">
      <alignment horizontal="center" vertical="center"/>
    </xf>
    <xf numFmtId="0" fontId="37" fillId="0" borderId="101" xfId="43" applyFont="1" applyBorder="1" applyAlignment="1" applyProtection="1">
      <alignment horizontal="center" vertical="center"/>
    </xf>
    <xf numFmtId="0" fontId="37" fillId="0" borderId="102" xfId="43" applyFont="1" applyBorder="1" applyAlignment="1" applyProtection="1">
      <alignment horizontal="center" vertical="center"/>
    </xf>
    <xf numFmtId="0" fontId="37" fillId="0" borderId="103" xfId="43" applyFont="1" applyBorder="1" applyAlignment="1" applyProtection="1">
      <alignment horizontal="center" vertical="center"/>
    </xf>
    <xf numFmtId="0" fontId="37" fillId="0" borderId="104" xfId="43" applyFont="1" applyBorder="1" applyAlignment="1" applyProtection="1">
      <alignment horizontal="center" vertical="center"/>
    </xf>
    <xf numFmtId="0" fontId="37" fillId="0" borderId="105" xfId="43" applyFont="1" applyBorder="1" applyAlignment="1" applyProtection="1">
      <alignment horizontal="center" vertical="center"/>
    </xf>
    <xf numFmtId="0" fontId="36" fillId="33" borderId="106" xfId="43" applyFont="1" applyFill="1" applyBorder="1" applyProtection="1">
      <alignment vertical="center"/>
    </xf>
    <xf numFmtId="0" fontId="39" fillId="0" borderId="107" xfId="43" applyFont="1" applyBorder="1" applyProtection="1">
      <alignment vertical="center"/>
    </xf>
    <xf numFmtId="0" fontId="39" fillId="0" borderId="108" xfId="43" applyFont="1" applyBorder="1" applyProtection="1">
      <alignment vertical="center"/>
    </xf>
    <xf numFmtId="0" fontId="39" fillId="0" borderId="109" xfId="43" applyFont="1" applyBorder="1" applyProtection="1">
      <alignment vertical="center"/>
    </xf>
    <xf numFmtId="0" fontId="39" fillId="0" borderId="110" xfId="43" applyFont="1" applyBorder="1" applyAlignment="1" applyProtection="1">
      <alignment horizontal="center" vertical="center" wrapText="1"/>
    </xf>
    <xf numFmtId="0" fontId="39" fillId="0" borderId="111" xfId="43" applyFont="1" applyBorder="1" applyAlignment="1" applyProtection="1">
      <alignment horizontal="center" vertical="center" wrapText="1"/>
    </xf>
    <xf numFmtId="0" fontId="37" fillId="0" borderId="0" xfId="43" applyFont="1" applyAlignment="1" applyProtection="1">
      <alignment horizontal="left" vertical="center"/>
    </xf>
    <xf numFmtId="0" fontId="37" fillId="0" borderId="112" xfId="43" applyFont="1" applyBorder="1" applyAlignment="1" applyProtection="1">
      <alignment horizontal="center" vertical="center" wrapText="1"/>
    </xf>
    <xf numFmtId="0" fontId="37" fillId="0" borderId="110" xfId="43" applyFont="1" applyBorder="1" applyAlignment="1" applyProtection="1">
      <alignment horizontal="center" vertical="center" wrapText="1"/>
    </xf>
    <xf numFmtId="0" fontId="37" fillId="0" borderId="111" xfId="43" applyFont="1" applyBorder="1" applyAlignment="1" applyProtection="1">
      <alignment horizontal="center" vertical="center" wrapText="1"/>
    </xf>
    <xf numFmtId="0" fontId="40" fillId="33" borderId="115" xfId="43" applyFont="1" applyFill="1" applyBorder="1" applyAlignment="1" applyProtection="1">
      <alignment horizontal="center" vertical="center"/>
    </xf>
    <xf numFmtId="0" fontId="39" fillId="0" borderId="116" xfId="43" applyFont="1" applyFill="1" applyBorder="1" applyAlignment="1" applyProtection="1">
      <alignment vertical="center" wrapText="1"/>
    </xf>
    <xf numFmtId="0" fontId="39" fillId="0" borderId="21" xfId="43" applyFont="1" applyFill="1" applyBorder="1" applyAlignment="1" applyProtection="1">
      <alignment vertical="center" wrapText="1"/>
    </xf>
    <xf numFmtId="0" fontId="39" fillId="0" borderId="117" xfId="43" applyFont="1" applyFill="1" applyBorder="1" applyAlignment="1" applyProtection="1">
      <alignment vertical="center" wrapText="1"/>
    </xf>
    <xf numFmtId="0" fontId="39" fillId="0" borderId="0" xfId="43" applyFont="1" applyBorder="1" applyAlignment="1" applyProtection="1">
      <alignment horizontal="center" vertical="center" wrapText="1"/>
    </xf>
    <xf numFmtId="0" fontId="39" fillId="0" borderId="118" xfId="43" applyFont="1" applyBorder="1" applyAlignment="1" applyProtection="1">
      <alignment horizontal="center" vertical="center" wrapText="1"/>
    </xf>
    <xf numFmtId="0" fontId="41" fillId="0" borderId="0" xfId="43" applyFont="1" applyProtection="1">
      <alignment vertical="center"/>
    </xf>
    <xf numFmtId="0" fontId="36" fillId="0" borderId="0" xfId="43" applyFont="1" applyFill="1" applyAlignment="1" applyProtection="1">
      <alignment vertical="center" textRotation="90"/>
    </xf>
    <xf numFmtId="0" fontId="37" fillId="0" borderId="119" xfId="43" applyFont="1" applyBorder="1" applyAlignment="1" applyProtection="1">
      <alignment horizontal="center" vertical="center" wrapText="1"/>
    </xf>
    <xf numFmtId="0" fontId="37" fillId="0" borderId="0" xfId="43" applyFont="1" applyBorder="1" applyAlignment="1" applyProtection="1">
      <alignment horizontal="center" vertical="center" wrapText="1"/>
    </xf>
    <xf numFmtId="0" fontId="37" fillId="0" borderId="118" xfId="43" applyFont="1" applyBorder="1" applyAlignment="1" applyProtection="1">
      <alignment horizontal="center" vertical="center" wrapText="1"/>
    </xf>
    <xf numFmtId="0" fontId="37" fillId="0" borderId="120" xfId="43" applyFont="1" applyBorder="1" applyAlignment="1" applyProtection="1">
      <alignment horizontal="center" vertical="center" wrapText="1"/>
    </xf>
    <xf numFmtId="0" fontId="37" fillId="0" borderId="10" xfId="43" applyFont="1" applyBorder="1" applyAlignment="1" applyProtection="1">
      <alignment horizontal="center" vertical="center" wrapText="1"/>
    </xf>
    <xf numFmtId="0" fontId="37" fillId="0" borderId="121" xfId="43" applyFont="1" applyBorder="1" applyAlignment="1" applyProtection="1">
      <alignment horizontal="center" vertical="center" wrapText="1"/>
    </xf>
    <xf numFmtId="0" fontId="36" fillId="33" borderId="115" xfId="43" applyFont="1" applyFill="1" applyBorder="1" applyAlignment="1" applyProtection="1">
      <alignment horizontal="center" vertical="center" wrapText="1"/>
    </xf>
    <xf numFmtId="0" fontId="36" fillId="0" borderId="122" xfId="43" applyFont="1" applyBorder="1" applyAlignment="1" applyProtection="1">
      <alignment horizontal="center" vertical="center" wrapText="1"/>
    </xf>
    <xf numFmtId="0" fontId="36" fillId="0" borderId="12" xfId="43" applyFont="1" applyBorder="1" applyAlignment="1" applyProtection="1">
      <alignment horizontal="center" vertical="center" wrapText="1"/>
    </xf>
    <xf numFmtId="0" fontId="36" fillId="0" borderId="123" xfId="43" applyFont="1" applyBorder="1" applyAlignment="1" applyProtection="1">
      <alignment horizontal="center" vertical="center" wrapText="1"/>
    </xf>
    <xf numFmtId="0" fontId="39" fillId="0" borderId="116" xfId="43" applyFont="1" applyFill="1" applyBorder="1" applyAlignment="1" applyProtection="1">
      <alignment horizontal="left" vertical="center" wrapText="1"/>
    </xf>
    <xf numFmtId="0" fontId="39" fillId="0" borderId="21" xfId="43" applyFont="1" applyFill="1" applyBorder="1" applyAlignment="1" applyProtection="1">
      <alignment horizontal="left" vertical="center" wrapText="1"/>
    </xf>
    <xf numFmtId="0" fontId="39" fillId="0" borderId="117" xfId="43" applyFont="1" applyFill="1" applyBorder="1" applyAlignment="1" applyProtection="1">
      <alignment horizontal="left" vertical="center" wrapText="1"/>
    </xf>
    <xf numFmtId="0" fontId="36" fillId="0" borderId="0" xfId="43" applyFont="1" applyAlignment="1" applyProtection="1">
      <alignment vertical="center" shrinkToFit="1"/>
    </xf>
    <xf numFmtId="0" fontId="37" fillId="0" borderId="124" xfId="43" applyFont="1" applyBorder="1" applyAlignment="1" applyProtection="1">
      <alignment horizontal="center" vertical="center" wrapText="1"/>
    </xf>
    <xf numFmtId="0" fontId="37" fillId="0" borderId="16" xfId="43" applyFont="1" applyBorder="1" applyAlignment="1" applyProtection="1">
      <alignment horizontal="center" vertical="center" wrapText="1"/>
    </xf>
    <xf numFmtId="0" fontId="37" fillId="0" borderId="125" xfId="43" applyFont="1" applyBorder="1" applyAlignment="1" applyProtection="1">
      <alignment horizontal="center" vertical="center" wrapText="1"/>
    </xf>
    <xf numFmtId="0" fontId="36" fillId="33" borderId="115" xfId="43" applyFont="1" applyFill="1" applyBorder="1" applyAlignment="1" applyProtection="1">
      <alignment horizontal="center" vertical="center" shrinkToFit="1"/>
    </xf>
    <xf numFmtId="0" fontId="26" fillId="0" borderId="0" xfId="43" applyFont="1" applyAlignment="1" applyProtection="1">
      <alignment vertical="center" shrinkToFit="1"/>
    </xf>
    <xf numFmtId="0" fontId="36" fillId="0" borderId="0" xfId="43" applyFont="1" applyFill="1" applyAlignment="1" applyProtection="1">
      <alignment vertical="center" wrapText="1"/>
    </xf>
    <xf numFmtId="0" fontId="39" fillId="0" borderId="130" xfId="43" applyFont="1" applyBorder="1" applyAlignment="1" applyProtection="1">
      <alignment horizontal="center" vertical="center" wrapText="1"/>
    </xf>
    <xf numFmtId="0" fontId="39" fillId="0" borderId="131" xfId="43" applyFont="1" applyBorder="1" applyAlignment="1" applyProtection="1">
      <alignment horizontal="center" vertical="center" wrapText="1"/>
    </xf>
    <xf numFmtId="0" fontId="39" fillId="0" borderId="20" xfId="43" applyFont="1" applyBorder="1" applyAlignment="1" applyProtection="1">
      <alignment horizontal="center" vertical="center"/>
    </xf>
    <xf numFmtId="0" fontId="39" fillId="0" borderId="21" xfId="43" applyFont="1" applyBorder="1" applyAlignment="1" applyProtection="1">
      <alignment horizontal="center" vertical="center"/>
    </xf>
    <xf numFmtId="0" fontId="37" fillId="0" borderId="132" xfId="43" applyFont="1" applyBorder="1" applyAlignment="1" applyProtection="1">
      <alignment horizontal="center" vertical="center" wrapText="1"/>
    </xf>
    <xf numFmtId="0" fontId="37" fillId="0" borderId="130" xfId="43" applyFont="1" applyBorder="1" applyAlignment="1" applyProtection="1">
      <alignment horizontal="center" vertical="center" wrapText="1"/>
    </xf>
    <xf numFmtId="0" fontId="37" fillId="0" borderId="131" xfId="43" applyFont="1" applyBorder="1" applyAlignment="1" applyProtection="1">
      <alignment horizontal="center" vertical="center" wrapText="1"/>
    </xf>
    <xf numFmtId="0" fontId="36" fillId="0" borderId="112" xfId="43" applyFont="1" applyBorder="1" applyAlignment="1" applyProtection="1">
      <alignment horizontal="center" vertical="center" wrapText="1"/>
    </xf>
    <xf numFmtId="0" fontId="36" fillId="0" borderId="110" xfId="43" applyFont="1" applyBorder="1" applyAlignment="1" applyProtection="1">
      <alignment horizontal="center" vertical="center" wrapText="1"/>
    </xf>
    <xf numFmtId="0" fontId="36" fillId="0" borderId="111" xfId="43" applyFont="1" applyBorder="1" applyAlignment="1" applyProtection="1">
      <alignment horizontal="center" vertical="center" wrapText="1"/>
    </xf>
    <xf numFmtId="0" fontId="26" fillId="0" borderId="135" xfId="43" applyFont="1" applyFill="1" applyBorder="1" applyAlignment="1" applyProtection="1">
      <alignment horizontal="center" vertical="center" wrapText="1"/>
    </xf>
    <xf numFmtId="0" fontId="26" fillId="0" borderId="136" xfId="43" applyFont="1" applyFill="1" applyBorder="1" applyAlignment="1" applyProtection="1">
      <alignment horizontal="center" vertical="center" wrapText="1"/>
    </xf>
    <xf numFmtId="0" fontId="42" fillId="0" borderId="137" xfId="43" applyFont="1" applyFill="1" applyBorder="1" applyAlignment="1" applyProtection="1">
      <alignment horizontal="center" vertical="center" wrapText="1"/>
    </xf>
    <xf numFmtId="0" fontId="26" fillId="0" borderId="138" xfId="43" applyFont="1" applyFill="1" applyBorder="1" applyAlignment="1" applyProtection="1">
      <alignment horizontal="center" vertical="center" wrapText="1"/>
    </xf>
    <xf numFmtId="0" fontId="42" fillId="0" borderId="139" xfId="43" applyFont="1" applyFill="1" applyBorder="1" applyAlignment="1" applyProtection="1">
      <alignment horizontal="center" vertical="center" wrapText="1"/>
    </xf>
    <xf numFmtId="0" fontId="42" fillId="33" borderId="115" xfId="43" applyFont="1" applyFill="1" applyBorder="1" applyAlignment="1" applyProtection="1">
      <alignment horizontal="center" vertical="center" wrapText="1"/>
    </xf>
    <xf numFmtId="0" fontId="36" fillId="0" borderId="119" xfId="43" applyFont="1" applyBorder="1" applyAlignment="1" applyProtection="1">
      <alignment horizontal="center" vertical="center" wrapText="1"/>
    </xf>
    <xf numFmtId="0" fontId="36" fillId="0" borderId="0" xfId="43" applyFont="1" applyBorder="1" applyAlignment="1" applyProtection="1">
      <alignment horizontal="center" vertical="center" wrapText="1"/>
    </xf>
    <xf numFmtId="0" fontId="36" fillId="0" borderId="118" xfId="43" applyFont="1" applyBorder="1" applyAlignment="1" applyProtection="1">
      <alignment horizontal="center" vertical="center" wrapText="1"/>
    </xf>
    <xf numFmtId="0" fontId="26" fillId="0" borderId="140" xfId="43" applyFont="1" applyFill="1" applyBorder="1" applyAlignment="1" applyProtection="1">
      <alignment horizontal="center" vertical="center" wrapText="1"/>
    </xf>
    <xf numFmtId="0" fontId="26" fillId="0" borderId="141" xfId="43" applyFont="1" applyFill="1" applyBorder="1" applyAlignment="1" applyProtection="1">
      <alignment horizontal="center" vertical="center" wrapText="1"/>
    </xf>
    <xf numFmtId="0" fontId="42" fillId="0" borderId="142" xfId="43" applyFont="1" applyFill="1" applyBorder="1" applyAlignment="1" applyProtection="1">
      <alignment horizontal="center" vertical="center" wrapText="1"/>
    </xf>
    <xf numFmtId="0" fontId="26" fillId="0" borderId="143" xfId="43" applyFont="1" applyFill="1" applyBorder="1" applyAlignment="1" applyProtection="1">
      <alignment horizontal="center" vertical="center" wrapText="1"/>
    </xf>
    <xf numFmtId="0" fontId="42" fillId="0" borderId="144" xfId="43" applyFont="1" applyFill="1" applyBorder="1" applyAlignment="1" applyProtection="1">
      <alignment horizontal="center" vertical="center" wrapText="1"/>
    </xf>
    <xf numFmtId="0" fontId="36" fillId="0" borderId="132" xfId="43" applyFont="1" applyBorder="1" applyAlignment="1" applyProtection="1">
      <alignment horizontal="center" vertical="center" wrapText="1"/>
    </xf>
    <xf numFmtId="0" fontId="36" fillId="0" borderId="130" xfId="43" applyFont="1" applyBorder="1" applyAlignment="1" applyProtection="1">
      <alignment horizontal="center" vertical="center" wrapText="1"/>
    </xf>
    <xf numFmtId="0" fontId="36" fillId="0" borderId="131" xfId="43" applyFont="1" applyBorder="1" applyAlignment="1" applyProtection="1">
      <alignment horizontal="center" vertical="center" wrapText="1"/>
    </xf>
    <xf numFmtId="0" fontId="26" fillId="0" borderId="145" xfId="43" applyFont="1" applyFill="1" applyBorder="1" applyAlignment="1" applyProtection="1">
      <alignment horizontal="center" vertical="center" wrapText="1"/>
    </xf>
    <xf numFmtId="0" fontId="26" fillId="0" borderId="146" xfId="43" applyFont="1" applyFill="1" applyBorder="1" applyAlignment="1" applyProtection="1">
      <alignment horizontal="center" vertical="center" wrapText="1"/>
    </xf>
    <xf numFmtId="0" fontId="42" fillId="0" borderId="147" xfId="43" applyFont="1" applyFill="1" applyBorder="1" applyAlignment="1" applyProtection="1">
      <alignment horizontal="center" vertical="center" wrapText="1"/>
    </xf>
    <xf numFmtId="0" fontId="26" fillId="0" borderId="148" xfId="43" applyFont="1" applyFill="1" applyBorder="1" applyAlignment="1" applyProtection="1">
      <alignment horizontal="center" vertical="center" wrapText="1"/>
    </xf>
    <xf numFmtId="0" fontId="42" fillId="0" borderId="149" xfId="43" applyFont="1" applyFill="1" applyBorder="1" applyAlignment="1" applyProtection="1">
      <alignment horizontal="center" vertical="center" wrapText="1"/>
    </xf>
    <xf numFmtId="0" fontId="39" fillId="0" borderId="150" xfId="43" applyFont="1" applyFill="1" applyBorder="1" applyAlignment="1" applyProtection="1">
      <alignment horizontal="left" vertical="center" wrapText="1"/>
    </xf>
    <xf numFmtId="0" fontId="39" fillId="0" borderId="151" xfId="43" applyFont="1" applyFill="1" applyBorder="1" applyAlignment="1" applyProtection="1">
      <alignment horizontal="left" vertical="center" wrapText="1"/>
    </xf>
    <xf numFmtId="0" fontId="39" fillId="0" borderId="152" xfId="43" applyFont="1" applyFill="1" applyBorder="1" applyAlignment="1" applyProtection="1">
      <alignment horizontal="left" vertical="center" wrapText="1"/>
    </xf>
    <xf numFmtId="0" fontId="39" fillId="0" borderId="134" xfId="43" applyFont="1" applyBorder="1" applyAlignment="1" applyProtection="1">
      <alignment horizontal="center" vertical="center"/>
    </xf>
    <xf numFmtId="0" fontId="39" fillId="0" borderId="151" xfId="43" applyFont="1" applyBorder="1" applyAlignment="1" applyProtection="1">
      <alignment horizontal="center" vertical="center"/>
    </xf>
    <xf numFmtId="0" fontId="37" fillId="0" borderId="108" xfId="43" applyFont="1" applyBorder="1" applyAlignment="1" applyProtection="1">
      <alignment horizontal="center" vertical="center"/>
    </xf>
    <xf numFmtId="0" fontId="39" fillId="0" borderId="153" xfId="43" applyFont="1" applyBorder="1" applyAlignment="1" applyProtection="1">
      <alignment horizontal="center" vertical="center"/>
    </xf>
    <xf numFmtId="0" fontId="39" fillId="0" borderId="154" xfId="43" applyNumberFormat="1" applyFont="1" applyFill="1" applyBorder="1" applyAlignment="1" applyProtection="1">
      <alignment horizontal="center" vertical="center" wrapText="1"/>
    </xf>
    <xf numFmtId="176" fontId="37" fillId="0" borderId="156" xfId="43" applyNumberFormat="1" applyFont="1" applyBorder="1" applyAlignment="1" applyProtection="1">
      <alignment horizontal="center" vertical="center" shrinkToFit="1"/>
    </xf>
    <xf numFmtId="176" fontId="37" fillId="0" borderId="157" xfId="43" applyNumberFormat="1" applyFont="1" applyBorder="1" applyAlignment="1" applyProtection="1">
      <alignment horizontal="center" vertical="center" shrinkToFit="1"/>
    </xf>
    <xf numFmtId="176" fontId="39" fillId="33" borderId="158" xfId="43" applyNumberFormat="1" applyFont="1" applyFill="1" applyBorder="1" applyAlignment="1" applyProtection="1">
      <alignment horizontal="center" vertical="center" shrinkToFit="1"/>
    </xf>
    <xf numFmtId="176" fontId="39" fillId="0" borderId="153" xfId="43" applyNumberFormat="1" applyFont="1" applyFill="1" applyBorder="1" applyAlignment="1" applyProtection="1">
      <alignment horizontal="center" vertical="center" shrinkToFit="1"/>
    </xf>
    <xf numFmtId="0" fontId="37" fillId="0" borderId="21" xfId="43" applyFont="1" applyBorder="1" applyAlignment="1" applyProtection="1">
      <alignment horizontal="center" vertical="center"/>
    </xf>
    <xf numFmtId="0" fontId="39" fillId="0" borderId="18" xfId="43" applyFont="1" applyBorder="1" applyAlignment="1" applyProtection="1">
      <alignment horizontal="center" vertical="center"/>
    </xf>
    <xf numFmtId="0" fontId="39" fillId="0" borderId="160" xfId="43" applyNumberFormat="1" applyFont="1" applyFill="1" applyBorder="1" applyAlignment="1" applyProtection="1">
      <alignment horizontal="center" vertical="center" wrapText="1"/>
    </xf>
    <xf numFmtId="176" fontId="37" fillId="0" borderId="162" xfId="43" applyNumberFormat="1" applyFont="1" applyBorder="1" applyAlignment="1" applyProtection="1">
      <alignment horizontal="center" vertical="center" shrinkToFit="1"/>
    </xf>
    <xf numFmtId="176" fontId="37" fillId="0" borderId="163" xfId="43" applyNumberFormat="1" applyFont="1" applyBorder="1" applyAlignment="1" applyProtection="1">
      <alignment horizontal="center" vertical="center" shrinkToFit="1"/>
    </xf>
    <xf numFmtId="176" fontId="39" fillId="33" borderId="122" xfId="43" applyNumberFormat="1" applyFont="1" applyFill="1" applyBorder="1" applyAlignment="1" applyProtection="1">
      <alignment horizontal="center" vertical="center" shrinkToFit="1"/>
    </xf>
    <xf numFmtId="176" fontId="39" fillId="0" borderId="18" xfId="43" applyNumberFormat="1" applyFont="1" applyFill="1" applyBorder="1" applyAlignment="1" applyProtection="1">
      <alignment horizontal="center" vertical="center" shrinkToFit="1"/>
    </xf>
    <xf numFmtId="0" fontId="37" fillId="0" borderId="151" xfId="43" applyFont="1" applyBorder="1" applyAlignment="1" applyProtection="1">
      <alignment horizontal="center" vertical="center"/>
    </xf>
    <xf numFmtId="0" fontId="39" fillId="0" borderId="165" xfId="43" applyFont="1" applyBorder="1" applyAlignment="1" applyProtection="1">
      <alignment horizontal="center" vertical="center"/>
    </xf>
    <xf numFmtId="0" fontId="39" fillId="0" borderId="166" xfId="43" applyNumberFormat="1" applyFont="1" applyFill="1" applyBorder="1" applyAlignment="1" applyProtection="1">
      <alignment horizontal="center" vertical="center" wrapText="1"/>
    </xf>
    <xf numFmtId="176" fontId="37" fillId="0" borderId="168" xfId="43" applyNumberFormat="1" applyFont="1" applyBorder="1" applyAlignment="1" applyProtection="1">
      <alignment horizontal="center" vertical="center" shrinkToFit="1"/>
    </xf>
    <xf numFmtId="176" fontId="37" fillId="0" borderId="169" xfId="43" applyNumberFormat="1" applyFont="1" applyBorder="1" applyAlignment="1" applyProtection="1">
      <alignment horizontal="center" vertical="center" shrinkToFit="1"/>
    </xf>
    <xf numFmtId="176" fontId="39" fillId="33" borderId="170" xfId="43" applyNumberFormat="1" applyFont="1" applyFill="1" applyBorder="1" applyAlignment="1" applyProtection="1">
      <alignment horizontal="center" vertical="center" shrinkToFit="1"/>
    </xf>
    <xf numFmtId="176" fontId="39" fillId="0" borderId="165" xfId="43" applyNumberFormat="1" applyFont="1" applyFill="1" applyBorder="1" applyAlignment="1" applyProtection="1">
      <alignment horizontal="center" vertical="center" shrinkToFit="1"/>
    </xf>
    <xf numFmtId="0" fontId="38" fillId="0" borderId="0" xfId="43" applyFont="1" applyFill="1" applyAlignment="1" applyProtection="1">
      <alignment vertical="center"/>
    </xf>
    <xf numFmtId="0" fontId="39" fillId="0" borderId="22" xfId="43" applyFont="1" applyBorder="1" applyAlignment="1" applyProtection="1">
      <alignment horizontal="center" vertical="center"/>
    </xf>
    <xf numFmtId="0" fontId="43" fillId="0" borderId="0" xfId="43" applyFont="1" applyAlignment="1" applyProtection="1">
      <alignment horizontal="left" vertical="center"/>
    </xf>
    <xf numFmtId="0" fontId="37" fillId="33" borderId="108" xfId="43" applyFont="1" applyFill="1" applyBorder="1" applyAlignment="1" applyProtection="1">
      <alignment horizontal="center" vertical="center"/>
    </xf>
    <xf numFmtId="0" fontId="37" fillId="33" borderId="21" xfId="43" applyFont="1" applyFill="1" applyBorder="1" applyAlignment="1" applyProtection="1">
      <alignment horizontal="center" vertical="center"/>
    </xf>
    <xf numFmtId="0" fontId="37" fillId="33" borderId="151" xfId="43" applyFont="1" applyFill="1" applyBorder="1" applyAlignment="1" applyProtection="1">
      <alignment horizontal="center" vertical="center"/>
    </xf>
    <xf numFmtId="0" fontId="39" fillId="0" borderId="0" xfId="43" applyFont="1" applyAlignment="1" applyProtection="1">
      <alignment horizontal="right" vertical="center"/>
    </xf>
    <xf numFmtId="0" fontId="43" fillId="0" borderId="0" xfId="43" applyFont="1" applyAlignment="1" applyProtection="1">
      <alignment horizontal="right" vertical="center"/>
    </xf>
    <xf numFmtId="0" fontId="44" fillId="33" borderId="112" xfId="43" applyFont="1" applyFill="1" applyBorder="1" applyAlignment="1" applyProtection="1">
      <alignment horizontal="center" vertical="center" wrapText="1"/>
    </xf>
    <xf numFmtId="0" fontId="44" fillId="33" borderId="110" xfId="43" applyFont="1" applyFill="1" applyBorder="1" applyAlignment="1" applyProtection="1">
      <alignment horizontal="center" vertical="center" wrapText="1"/>
    </xf>
    <xf numFmtId="0" fontId="44" fillId="33" borderId="111" xfId="43" applyFont="1" applyFill="1" applyBorder="1" applyAlignment="1" applyProtection="1">
      <alignment horizontal="center" vertical="center" wrapText="1"/>
    </xf>
    <xf numFmtId="1" fontId="37" fillId="33" borderId="172" xfId="43" applyNumberFormat="1" applyFont="1" applyFill="1" applyBorder="1" applyAlignment="1" applyProtection="1">
      <alignment horizontal="center" vertical="center" wrapText="1"/>
    </xf>
    <xf numFmtId="176" fontId="37" fillId="33" borderId="136" xfId="43" applyNumberFormat="1" applyFont="1" applyFill="1" applyBorder="1" applyAlignment="1" applyProtection="1">
      <alignment horizontal="center" vertical="center" wrapText="1"/>
    </xf>
    <xf numFmtId="176" fontId="37" fillId="33" borderId="137" xfId="43" applyNumberFormat="1" applyFont="1" applyFill="1" applyBorder="1" applyAlignment="1" applyProtection="1">
      <alignment horizontal="center" vertical="center" wrapText="1"/>
    </xf>
    <xf numFmtId="1" fontId="37" fillId="33" borderId="173" xfId="43" applyNumberFormat="1" applyFont="1" applyFill="1" applyBorder="1" applyAlignment="1" applyProtection="1">
      <alignment horizontal="center" vertical="center" wrapText="1"/>
    </xf>
    <xf numFmtId="1" fontId="36" fillId="33" borderId="115" xfId="43" applyNumberFormat="1" applyFont="1" applyFill="1" applyBorder="1" applyAlignment="1" applyProtection="1">
      <alignment horizontal="center" vertical="center" wrapText="1"/>
    </xf>
    <xf numFmtId="176" fontId="39" fillId="33" borderId="107" xfId="43" applyNumberFormat="1" applyFont="1" applyFill="1" applyBorder="1" applyAlignment="1" applyProtection="1">
      <alignment horizontal="center" vertical="center" wrapText="1"/>
    </xf>
    <xf numFmtId="176" fontId="39" fillId="33" borderId="114" xfId="43" applyNumberFormat="1" applyFont="1" applyFill="1" applyBorder="1" applyAlignment="1" applyProtection="1">
      <alignment horizontal="center" vertical="center" wrapText="1"/>
    </xf>
    <xf numFmtId="176" fontId="39" fillId="33" borderId="174" xfId="43" applyNumberFormat="1" applyFont="1" applyFill="1" applyBorder="1" applyAlignment="1" applyProtection="1">
      <alignment horizontal="center" vertical="center" wrapText="1"/>
    </xf>
    <xf numFmtId="176" fontId="39" fillId="33" borderId="175" xfId="43" applyNumberFormat="1" applyFont="1" applyFill="1" applyBorder="1" applyAlignment="1" applyProtection="1">
      <alignment horizontal="center" vertical="center" wrapText="1"/>
    </xf>
    <xf numFmtId="176" fontId="39" fillId="33" borderId="176" xfId="43" applyNumberFormat="1" applyFont="1" applyFill="1" applyBorder="1" applyAlignment="1" applyProtection="1">
      <alignment horizontal="center" vertical="center" wrapText="1"/>
    </xf>
    <xf numFmtId="0" fontId="44" fillId="33" borderId="120" xfId="43" applyFont="1" applyFill="1" applyBorder="1" applyAlignment="1" applyProtection="1">
      <alignment horizontal="center" vertical="center" wrapText="1"/>
    </xf>
    <xf numFmtId="0" fontId="44" fillId="33" borderId="10" xfId="43" applyFont="1" applyFill="1" applyBorder="1" applyAlignment="1" applyProtection="1">
      <alignment horizontal="center" vertical="center" wrapText="1"/>
    </xf>
    <xf numFmtId="0" fontId="44" fillId="33" borderId="121" xfId="43" applyFont="1" applyFill="1" applyBorder="1" applyAlignment="1" applyProtection="1">
      <alignment horizontal="center" vertical="center" wrapText="1"/>
    </xf>
    <xf numFmtId="1" fontId="37" fillId="33" borderId="177" xfId="43" applyNumberFormat="1" applyFont="1" applyFill="1" applyBorder="1" applyAlignment="1" applyProtection="1">
      <alignment horizontal="center" vertical="center" wrapText="1"/>
    </xf>
    <xf numFmtId="176" fontId="37" fillId="33" borderId="178" xfId="43" applyNumberFormat="1" applyFont="1" applyFill="1" applyBorder="1" applyAlignment="1" applyProtection="1">
      <alignment horizontal="center" vertical="center" wrapText="1"/>
    </xf>
    <xf numFmtId="176" fontId="37" fillId="33" borderId="179" xfId="43" applyNumberFormat="1" applyFont="1" applyFill="1" applyBorder="1" applyAlignment="1" applyProtection="1">
      <alignment horizontal="center" vertical="center" wrapText="1"/>
    </xf>
    <xf numFmtId="1" fontId="37" fillId="33" borderId="180" xfId="43" applyNumberFormat="1" applyFont="1" applyFill="1" applyBorder="1" applyAlignment="1" applyProtection="1">
      <alignment horizontal="center" vertical="center" wrapText="1"/>
    </xf>
    <xf numFmtId="176" fontId="39" fillId="33" borderId="128" xfId="43" applyNumberFormat="1" applyFont="1" applyFill="1" applyBorder="1" applyAlignment="1" applyProtection="1">
      <alignment horizontal="center" vertical="center" wrapText="1"/>
    </xf>
    <xf numFmtId="176" fontId="39" fillId="33" borderId="23" xfId="43" applyNumberFormat="1" applyFont="1" applyFill="1" applyBorder="1" applyAlignment="1" applyProtection="1">
      <alignment horizontal="center" vertical="center" wrapText="1"/>
    </xf>
    <xf numFmtId="176" fontId="39" fillId="33" borderId="181" xfId="43" applyNumberFormat="1" applyFont="1" applyFill="1" applyBorder="1" applyAlignment="1" applyProtection="1">
      <alignment horizontal="center" vertical="center" wrapText="1"/>
    </xf>
    <xf numFmtId="176" fontId="39" fillId="33" borderId="182" xfId="43" applyNumberFormat="1" applyFont="1" applyFill="1" applyBorder="1" applyAlignment="1" applyProtection="1">
      <alignment horizontal="center" vertical="center" wrapText="1"/>
    </xf>
    <xf numFmtId="176" fontId="39" fillId="33" borderId="183" xfId="43" applyNumberFormat="1" applyFont="1" applyFill="1" applyBorder="1" applyAlignment="1" applyProtection="1">
      <alignment horizontal="center" vertical="center" wrapText="1"/>
    </xf>
    <xf numFmtId="0" fontId="44" fillId="33" borderId="124" xfId="43" applyFont="1" applyFill="1" applyBorder="1" applyAlignment="1" applyProtection="1">
      <alignment horizontal="center" vertical="center" wrapText="1"/>
    </xf>
    <xf numFmtId="0" fontId="44" fillId="33" borderId="16" xfId="43" applyFont="1" applyFill="1" applyBorder="1" applyAlignment="1" applyProtection="1">
      <alignment horizontal="center" vertical="center" wrapText="1"/>
    </xf>
    <xf numFmtId="0" fontId="44" fillId="33" borderId="125" xfId="43" applyFont="1" applyFill="1" applyBorder="1" applyAlignment="1" applyProtection="1">
      <alignment horizontal="center" vertical="center" wrapText="1"/>
    </xf>
    <xf numFmtId="1" fontId="37" fillId="33" borderId="184" xfId="43" applyNumberFormat="1" applyFont="1" applyFill="1" applyBorder="1" applyAlignment="1" applyProtection="1">
      <alignment horizontal="center" vertical="center" wrapText="1"/>
    </xf>
    <xf numFmtId="176" fontId="37" fillId="33" borderId="185" xfId="43" applyNumberFormat="1" applyFont="1" applyFill="1" applyBorder="1" applyAlignment="1" applyProtection="1">
      <alignment horizontal="center" vertical="center" wrapText="1"/>
    </xf>
    <xf numFmtId="176" fontId="37" fillId="33" borderId="186" xfId="43" applyNumberFormat="1" applyFont="1" applyFill="1" applyBorder="1" applyAlignment="1" applyProtection="1">
      <alignment horizontal="center" vertical="center" wrapText="1"/>
    </xf>
    <xf numFmtId="1" fontId="37" fillId="33" borderId="187" xfId="43" applyNumberFormat="1" applyFont="1" applyFill="1" applyBorder="1" applyAlignment="1" applyProtection="1">
      <alignment horizontal="center" vertical="center" wrapText="1"/>
    </xf>
    <xf numFmtId="176" fontId="39" fillId="33" borderId="126" xfId="43" applyNumberFormat="1" applyFont="1" applyFill="1" applyBorder="1" applyAlignment="1" applyProtection="1">
      <alignment horizontal="center" vertical="center" wrapText="1"/>
    </xf>
    <xf numFmtId="176" fontId="39" fillId="33" borderId="15" xfId="43" applyNumberFormat="1" applyFont="1" applyFill="1" applyBorder="1" applyAlignment="1" applyProtection="1">
      <alignment horizontal="center" vertical="center" wrapText="1"/>
    </xf>
    <xf numFmtId="0" fontId="37" fillId="33" borderId="0" xfId="43" quotePrefix="1" applyFont="1" applyFill="1" applyBorder="1" applyAlignment="1" applyProtection="1">
      <alignment vertical="center"/>
    </xf>
    <xf numFmtId="0" fontId="44" fillId="33" borderId="132" xfId="43" applyFont="1" applyFill="1" applyBorder="1" applyAlignment="1" applyProtection="1">
      <alignment horizontal="center" vertical="center" wrapText="1"/>
    </xf>
    <xf numFmtId="0" fontId="44" fillId="33" borderId="130" xfId="43" applyFont="1" applyFill="1" applyBorder="1" applyAlignment="1" applyProtection="1">
      <alignment horizontal="center" vertical="center" wrapText="1"/>
    </xf>
    <xf numFmtId="0" fontId="44" fillId="33" borderId="131" xfId="43" applyFont="1" applyFill="1" applyBorder="1" applyAlignment="1" applyProtection="1">
      <alignment horizontal="center" vertical="center" wrapText="1"/>
    </xf>
    <xf numFmtId="1" fontId="37" fillId="33" borderId="188" xfId="43" applyNumberFormat="1" applyFont="1" applyFill="1" applyBorder="1" applyAlignment="1" applyProtection="1">
      <alignment horizontal="center" vertical="center" wrapText="1"/>
    </xf>
    <xf numFmtId="176" fontId="37" fillId="33" borderId="146" xfId="43" applyNumberFormat="1" applyFont="1" applyFill="1" applyBorder="1" applyAlignment="1" applyProtection="1">
      <alignment horizontal="center" vertical="center" wrapText="1"/>
    </xf>
    <xf numFmtId="176" fontId="37" fillId="33" borderId="147" xfId="43" applyNumberFormat="1" applyFont="1" applyFill="1" applyBorder="1" applyAlignment="1" applyProtection="1">
      <alignment horizontal="center" vertical="center" wrapText="1"/>
    </xf>
    <xf numFmtId="1" fontId="37" fillId="33" borderId="189" xfId="43" applyNumberFormat="1" applyFont="1" applyFill="1" applyBorder="1" applyAlignment="1" applyProtection="1">
      <alignment horizontal="center" vertical="center" wrapText="1"/>
    </xf>
    <xf numFmtId="176" fontId="39" fillId="33" borderId="150" xfId="43" applyNumberFormat="1" applyFont="1" applyFill="1" applyBorder="1" applyAlignment="1" applyProtection="1">
      <alignment horizontal="center" vertical="center" wrapText="1"/>
    </xf>
    <xf numFmtId="176" fontId="39" fillId="33" borderId="133" xfId="43" applyNumberFormat="1" applyFont="1" applyFill="1" applyBorder="1" applyAlignment="1" applyProtection="1">
      <alignment horizontal="center" vertical="center" wrapText="1"/>
    </xf>
    <xf numFmtId="176" fontId="39" fillId="33" borderId="190" xfId="43" applyNumberFormat="1" applyFont="1" applyFill="1" applyBorder="1" applyAlignment="1" applyProtection="1">
      <alignment horizontal="center" vertical="center" wrapText="1"/>
    </xf>
    <xf numFmtId="176" fontId="39" fillId="33" borderId="191" xfId="43" applyNumberFormat="1" applyFont="1" applyFill="1" applyBorder="1" applyAlignment="1" applyProtection="1">
      <alignment horizontal="center" vertical="center" wrapText="1"/>
    </xf>
    <xf numFmtId="176" fontId="39" fillId="33" borderId="192" xfId="43" applyNumberFormat="1" applyFont="1" applyFill="1" applyBorder="1" applyAlignment="1" applyProtection="1">
      <alignment horizontal="center" vertical="center" wrapText="1"/>
    </xf>
    <xf numFmtId="0" fontId="37" fillId="33" borderId="14" xfId="43" applyFont="1" applyFill="1" applyBorder="1" applyAlignment="1" applyProtection="1">
      <alignment horizontal="center" vertical="center"/>
    </xf>
    <xf numFmtId="0" fontId="39" fillId="0" borderId="112" xfId="43" applyFont="1" applyBorder="1" applyAlignment="1" applyProtection="1">
      <alignment horizontal="center" vertical="center" wrapText="1"/>
    </xf>
    <xf numFmtId="0" fontId="39" fillId="0" borderId="193" xfId="43" applyFont="1" applyBorder="1" applyAlignment="1" applyProtection="1">
      <alignment horizontal="center" vertical="center" wrapText="1"/>
    </xf>
    <xf numFmtId="0" fontId="39" fillId="0" borderId="175" xfId="43" applyFont="1" applyBorder="1" applyAlignment="1" applyProtection="1">
      <alignment horizontal="center" vertical="center" wrapText="1"/>
    </xf>
    <xf numFmtId="0" fontId="39" fillId="0" borderId="176" xfId="43" applyFont="1" applyBorder="1" applyAlignment="1" applyProtection="1">
      <alignment horizontal="center" vertical="center" wrapText="1"/>
    </xf>
    <xf numFmtId="0" fontId="37" fillId="33" borderId="22" xfId="43" applyFont="1" applyFill="1" applyBorder="1" applyAlignment="1" applyProtection="1">
      <alignment horizontal="center" vertical="center"/>
    </xf>
    <xf numFmtId="4" fontId="37" fillId="0" borderId="14" xfId="43" applyNumberFormat="1" applyFont="1" applyBorder="1" applyAlignment="1" applyProtection="1">
      <alignment horizontal="center" vertical="center"/>
    </xf>
    <xf numFmtId="0" fontId="39" fillId="0" borderId="119" xfId="43" applyFont="1" applyBorder="1" applyAlignment="1" applyProtection="1">
      <alignment horizontal="center" vertical="center" wrapText="1"/>
    </xf>
    <xf numFmtId="0" fontId="39" fillId="0" borderId="194" xfId="43" applyFont="1" applyBorder="1" applyAlignment="1" applyProtection="1">
      <alignment horizontal="center" vertical="center" wrapText="1"/>
    </xf>
    <xf numFmtId="0" fontId="39" fillId="0" borderId="182" xfId="43" applyFont="1" applyBorder="1" applyAlignment="1" applyProtection="1">
      <alignment horizontal="center" vertical="center" wrapText="1"/>
    </xf>
    <xf numFmtId="0" fontId="39" fillId="0" borderId="183" xfId="43" applyFont="1" applyBorder="1" applyAlignment="1" applyProtection="1">
      <alignment horizontal="center" vertical="center" wrapText="1"/>
    </xf>
    <xf numFmtId="4" fontId="37" fillId="0" borderId="22" xfId="43" applyNumberFormat="1" applyFont="1" applyBorder="1" applyAlignment="1" applyProtection="1">
      <alignment horizontal="center" vertical="center"/>
    </xf>
    <xf numFmtId="0" fontId="39" fillId="0" borderId="0" xfId="43" applyFont="1" applyAlignment="1" applyProtection="1"/>
    <xf numFmtId="0" fontId="39" fillId="0" borderId="0" xfId="43" applyFont="1" applyAlignment="1" applyProtection="1">
      <alignment horizontal="left"/>
    </xf>
    <xf numFmtId="0" fontId="41" fillId="0" borderId="0" xfId="43" applyFont="1" applyAlignment="1" applyProtection="1"/>
    <xf numFmtId="0" fontId="36" fillId="0" borderId="0" xfId="43" applyFont="1" applyAlignment="1" applyProtection="1">
      <alignment horizontal="right" vertical="center"/>
    </xf>
    <xf numFmtId="0" fontId="39" fillId="0" borderId="132" xfId="43" applyFont="1" applyBorder="1" applyAlignment="1" applyProtection="1">
      <alignment horizontal="center" vertical="center" wrapText="1"/>
    </xf>
    <xf numFmtId="0" fontId="36" fillId="33" borderId="195" xfId="43" applyFont="1" applyFill="1" applyBorder="1" applyAlignment="1" applyProtection="1">
      <alignment horizontal="center" vertical="center" wrapText="1"/>
    </xf>
    <xf numFmtId="0" fontId="39" fillId="0" borderId="196" xfId="43" applyFont="1" applyBorder="1" applyAlignment="1" applyProtection="1">
      <alignment horizontal="center" vertical="center" wrapText="1"/>
    </xf>
    <xf numFmtId="0" fontId="39" fillId="0" borderId="191" xfId="43" applyFont="1" applyBorder="1" applyAlignment="1" applyProtection="1">
      <alignment horizontal="center" vertical="center" wrapText="1"/>
    </xf>
    <xf numFmtId="0" fontId="39" fillId="0" borderId="192" xfId="43" applyFont="1" applyBorder="1" applyAlignment="1" applyProtection="1">
      <alignment horizontal="center" vertical="center" wrapText="1"/>
    </xf>
    <xf numFmtId="0" fontId="39" fillId="0" borderId="0" xfId="43" applyFont="1" applyFill="1" applyAlignment="1" applyProtection="1">
      <alignment vertical="center"/>
    </xf>
    <xf numFmtId="0" fontId="39" fillId="0" borderId="0" xfId="43" applyFont="1" applyFill="1" applyBorder="1" applyAlignment="1" applyProtection="1">
      <alignment vertical="center" wrapText="1"/>
    </xf>
    <xf numFmtId="0" fontId="39" fillId="0" borderId="0" xfId="43" applyFont="1" applyFill="1" applyBorder="1" applyAlignment="1" applyProtection="1">
      <alignment horizontal="justify" vertical="center" wrapText="1"/>
    </xf>
    <xf numFmtId="0" fontId="54" fillId="0" borderId="78" xfId="48" applyFont="1" applyBorder="1" applyAlignment="1">
      <alignment horizontal="center" vertical="center"/>
    </xf>
    <xf numFmtId="0" fontId="33" fillId="0" borderId="0" xfId="48" applyFont="1">
      <alignment vertical="center"/>
    </xf>
    <xf numFmtId="0" fontId="33" fillId="0" borderId="66" xfId="48" applyFont="1" applyBorder="1" applyAlignment="1">
      <alignment horizontal="left" vertical="center"/>
    </xf>
    <xf numFmtId="0" fontId="33" fillId="0" borderId="78" xfId="48" applyFont="1" applyBorder="1" applyAlignment="1">
      <alignment horizontal="left" vertical="center" wrapText="1"/>
    </xf>
    <xf numFmtId="0" fontId="13" fillId="0" borderId="66" xfId="48" applyBorder="1" applyAlignment="1">
      <alignment horizontal="center" vertical="center"/>
    </xf>
    <xf numFmtId="0" fontId="13" fillId="0" borderId="0" xfId="48" applyBorder="1" applyAlignment="1">
      <alignment vertical="center"/>
    </xf>
    <xf numFmtId="0" fontId="54" fillId="0" borderId="66" xfId="48" applyFont="1" applyBorder="1" applyAlignment="1">
      <alignment horizontal="center" vertical="center"/>
    </xf>
    <xf numFmtId="0" fontId="0" fillId="0" borderId="0" xfId="48" applyFont="1" applyAlignment="1">
      <alignment horizontal="right" vertical="center"/>
    </xf>
    <xf numFmtId="0" fontId="13" fillId="0" borderId="0" xfId="48" applyAlignment="1">
      <alignment horizontal="right" vertical="center"/>
    </xf>
    <xf numFmtId="0" fontId="23" fillId="0" borderId="0" xfId="47" applyFont="1">
      <alignment vertical="center"/>
    </xf>
    <xf numFmtId="0" fontId="23" fillId="0" borderId="66" xfId="45" applyFont="1" applyBorder="1" applyAlignment="1">
      <alignment horizontal="center" vertical="center"/>
    </xf>
    <xf numFmtId="0" fontId="23" fillId="0" borderId="0" xfId="49" applyFont="1" applyBorder="1" applyAlignment="1">
      <alignment horizontal="center" vertical="center"/>
    </xf>
    <xf numFmtId="0" fontId="23" fillId="0" borderId="0" xfId="47" applyFont="1" applyBorder="1">
      <alignment vertical="center"/>
    </xf>
    <xf numFmtId="0" fontId="23" fillId="0" borderId="78" xfId="49" applyFont="1" applyBorder="1" applyAlignment="1">
      <alignment horizontal="center" vertical="center" shrinkToFit="1"/>
    </xf>
    <xf numFmtId="0" fontId="23" fillId="0" borderId="202" xfId="49" applyFont="1" applyBorder="1" applyAlignment="1">
      <alignment horizontal="left" vertical="center"/>
    </xf>
    <xf numFmtId="0" fontId="23" fillId="0" borderId="202" xfId="49" applyFont="1" applyBorder="1" applyAlignment="1">
      <alignment horizontal="center" vertical="center"/>
    </xf>
    <xf numFmtId="0" fontId="23" fillId="0" borderId="203" xfId="49" applyFont="1" applyBorder="1" applyAlignment="1">
      <alignment horizontal="left" vertical="center" shrinkToFit="1"/>
    </xf>
    <xf numFmtId="0" fontId="23" fillId="0" borderId="0" xfId="49" applyFont="1" applyBorder="1" applyAlignment="1">
      <alignment horizontal="left" vertical="center" wrapText="1"/>
    </xf>
    <xf numFmtId="0" fontId="23" fillId="0" borderId="204" xfId="49" applyFont="1" applyBorder="1" applyAlignment="1">
      <alignment horizontal="left" vertical="center" wrapText="1"/>
    </xf>
    <xf numFmtId="0" fontId="23" fillId="0" borderId="205" xfId="49" applyFont="1" applyBorder="1" applyAlignment="1">
      <alignment horizontal="left" vertical="center" wrapText="1"/>
    </xf>
    <xf numFmtId="0" fontId="23" fillId="0" borderId="206" xfId="49" applyFont="1" applyBorder="1" applyAlignment="1">
      <alignment horizontal="left" vertical="center" wrapText="1"/>
    </xf>
    <xf numFmtId="0" fontId="23" fillId="0" borderId="207" xfId="49" applyFont="1" applyBorder="1" applyAlignment="1">
      <alignment horizontal="left" vertical="center" wrapText="1"/>
    </xf>
    <xf numFmtId="0" fontId="23" fillId="0" borderId="66" xfId="49" applyFont="1" applyBorder="1" applyAlignment="1">
      <alignment horizontal="center" vertical="center" wrapText="1"/>
    </xf>
    <xf numFmtId="0" fontId="23" fillId="0" borderId="208" xfId="49" applyFont="1" applyBorder="1" applyAlignment="1">
      <alignment horizontal="center" vertical="center"/>
    </xf>
    <xf numFmtId="0" fontId="23" fillId="0" borderId="207" xfId="49" applyFont="1" applyBorder="1" applyAlignment="1">
      <alignment horizontal="center" vertical="center"/>
    </xf>
    <xf numFmtId="0" fontId="23" fillId="0" borderId="209" xfId="49" applyFont="1" applyBorder="1" applyAlignment="1">
      <alignment horizontal="center" vertical="center"/>
    </xf>
    <xf numFmtId="0" fontId="23" fillId="0" borderId="210" xfId="49" applyFont="1" applyBorder="1" applyAlignment="1">
      <alignment horizontal="center" vertical="center"/>
    </xf>
    <xf numFmtId="0" fontId="23" fillId="0" borderId="0" xfId="0" applyFont="1" applyAlignment="1">
      <alignment horizontal="center"/>
    </xf>
    <xf numFmtId="0" fontId="23" fillId="0" borderId="0" xfId="0" applyFont="1" applyAlignment="1">
      <alignment horizontal="center" vertical="center" wrapText="1"/>
    </xf>
    <xf numFmtId="0" fontId="23" fillId="0" borderId="18" xfId="0" applyFont="1" applyBorder="1" applyAlignment="1">
      <alignment horizontal="left" vertical="center"/>
    </xf>
    <xf numFmtId="0" fontId="23" fillId="0" borderId="14" xfId="0" applyFont="1" applyBorder="1" applyAlignment="1">
      <alignment horizontal="left" vertical="center"/>
    </xf>
    <xf numFmtId="0" fontId="23" fillId="0" borderId="15" xfId="0" applyFont="1" applyBorder="1" applyAlignment="1">
      <alignment horizontal="left" vertical="center"/>
    </xf>
    <xf numFmtId="0" fontId="23" fillId="0" borderId="17" xfId="0" applyFont="1" applyBorder="1" applyAlignment="1">
      <alignment horizontal="left" vertical="center"/>
    </xf>
    <xf numFmtId="0" fontId="23" fillId="0" borderId="16" xfId="0" applyFont="1" applyBorder="1" applyAlignment="1">
      <alignment horizontal="center" vertical="center" wrapText="1"/>
    </xf>
    <xf numFmtId="0" fontId="23" fillId="0" borderId="17" xfId="0" applyFont="1" applyBorder="1" applyAlignment="1">
      <alignment horizontal="center" vertical="center" wrapText="1"/>
    </xf>
    <xf numFmtId="0" fontId="31" fillId="0" borderId="0" xfId="0" applyFont="1" applyAlignment="1">
      <alignment horizontal="center" vertical="top" wrapText="1"/>
    </xf>
    <xf numFmtId="0" fontId="23" fillId="0" borderId="21" xfId="0" applyFont="1" applyBorder="1" applyAlignment="1">
      <alignment horizontal="left" vertical="center"/>
    </xf>
    <xf numFmtId="0" fontId="23" fillId="0" borderId="19" xfId="0" applyFont="1" applyBorder="1" applyAlignment="1">
      <alignment horizontal="left" vertical="center"/>
    </xf>
    <xf numFmtId="0" fontId="23" fillId="0" borderId="20" xfId="0" applyFont="1" applyBorder="1" applyAlignment="1">
      <alignment horizontal="center" vertical="center" wrapText="1"/>
    </xf>
    <xf numFmtId="0" fontId="31" fillId="0" borderId="0" xfId="0" applyFont="1" applyAlignment="1">
      <alignment horizontal="center" vertical="top"/>
    </xf>
    <xf numFmtId="0" fontId="31" fillId="0" borderId="0" xfId="0" applyFont="1" applyAlignment="1">
      <alignment vertical="top" wrapText="1"/>
    </xf>
    <xf numFmtId="0" fontId="23" fillId="0" borderId="22" xfId="0" applyFont="1" applyBorder="1" applyAlignment="1">
      <alignment horizontal="left" vertical="center"/>
    </xf>
    <xf numFmtId="0" fontId="23" fillId="0" borderId="23" xfId="0" applyFont="1" applyBorder="1" applyAlignment="1">
      <alignment horizontal="left" vertical="center"/>
    </xf>
    <xf numFmtId="0" fontId="23" fillId="0" borderId="10" xfId="0" applyFont="1" applyBorder="1" applyAlignment="1">
      <alignment horizontal="left" vertical="center"/>
    </xf>
    <xf numFmtId="0" fontId="23" fillId="0" borderId="10" xfId="0" applyFont="1" applyBorder="1" applyAlignment="1">
      <alignment horizontal="center" vertical="center" wrapText="1"/>
    </xf>
    <xf numFmtId="0" fontId="23" fillId="0" borderId="24" xfId="0" applyFont="1" applyBorder="1" applyAlignment="1">
      <alignment horizontal="center" vertical="center" wrapText="1"/>
    </xf>
    <xf numFmtId="0" fontId="23" fillId="0" borderId="21" xfId="0" applyFont="1" applyBorder="1" applyAlignment="1">
      <alignment vertical="center"/>
    </xf>
    <xf numFmtId="0" fontId="23" fillId="0" borderId="19" xfId="0" applyFont="1" applyBorder="1" applyAlignment="1">
      <alignment vertical="center"/>
    </xf>
    <xf numFmtId="0" fontId="23" fillId="0" borderId="20" xfId="0" applyFont="1" applyBorder="1" applyAlignment="1">
      <alignment vertical="center"/>
    </xf>
    <xf numFmtId="0" fontId="55" fillId="0" borderId="20" xfId="0" applyFont="1" applyBorder="1" applyAlignment="1">
      <alignment vertical="center"/>
    </xf>
    <xf numFmtId="0" fontId="23" fillId="0" borderId="18" xfId="0" applyFont="1" applyBorder="1" applyAlignment="1">
      <alignment horizontal="center" vertical="center"/>
    </xf>
    <xf numFmtId="0" fontId="23" fillId="0" borderId="13" xfId="0" applyFont="1" applyBorder="1" applyAlignment="1">
      <alignment horizontal="center" vertical="center"/>
    </xf>
    <xf numFmtId="0" fontId="55" fillId="0" borderId="14" xfId="0" applyFont="1" applyBorder="1" applyAlignment="1">
      <alignment horizontal="left" vertical="center" wrapText="1"/>
    </xf>
    <xf numFmtId="0" fontId="55" fillId="0" borderId="21" xfId="0" applyFont="1" applyBorder="1" applyAlignment="1">
      <alignment horizontal="left" vertical="center"/>
    </xf>
    <xf numFmtId="0" fontId="55" fillId="0" borderId="17" xfId="0" applyFont="1" applyBorder="1" applyAlignment="1">
      <alignment horizontal="left" vertical="center"/>
    </xf>
    <xf numFmtId="0" fontId="55" fillId="0" borderId="14" xfId="0" applyFont="1" applyBorder="1" applyAlignment="1">
      <alignment horizontal="left" vertical="center"/>
    </xf>
    <xf numFmtId="0" fontId="55" fillId="0" borderId="14" xfId="0" applyFont="1" applyBorder="1" applyAlignment="1">
      <alignment vertical="center" wrapText="1"/>
    </xf>
    <xf numFmtId="0" fontId="55" fillId="0" borderId="21" xfId="0" applyFont="1" applyBorder="1" applyAlignment="1">
      <alignment horizontal="left" vertical="center" wrapText="1"/>
    </xf>
    <xf numFmtId="0" fontId="55" fillId="0" borderId="21" xfId="0" applyFont="1" applyBorder="1" applyAlignment="1">
      <alignment vertical="center" wrapText="1"/>
    </xf>
    <xf numFmtId="0" fontId="55" fillId="0" borderId="21" xfId="0" applyFont="1" applyBorder="1" applyAlignment="1">
      <alignment vertical="center"/>
    </xf>
    <xf numFmtId="0" fontId="55" fillId="0" borderId="19" xfId="0" applyFont="1" applyBorder="1" applyAlignment="1">
      <alignment vertical="center"/>
    </xf>
    <xf numFmtId="0" fontId="55" fillId="0" borderId="0" xfId="0" applyFont="1" applyAlignment="1">
      <alignment vertical="center"/>
    </xf>
    <xf numFmtId="179" fontId="23" fillId="0" borderId="0" xfId="0" applyNumberFormat="1" applyFont="1" applyAlignment="1">
      <alignment vertical="center"/>
    </xf>
    <xf numFmtId="179" fontId="23" fillId="0" borderId="20" xfId="0" applyNumberFormat="1" applyFont="1" applyBorder="1" applyAlignment="1">
      <alignment vertical="center"/>
    </xf>
    <xf numFmtId="0" fontId="55" fillId="0" borderId="22" xfId="0" applyFont="1" applyBorder="1" applyAlignment="1">
      <alignment horizontal="left" vertical="center" wrapText="1"/>
    </xf>
    <xf numFmtId="0" fontId="55" fillId="0" borderId="22" xfId="0" applyFont="1" applyBorder="1" applyAlignment="1">
      <alignment vertical="center" wrapText="1"/>
    </xf>
    <xf numFmtId="179" fontId="23" fillId="0" borderId="16" xfId="0" applyNumberFormat="1" applyFont="1" applyBorder="1" applyAlignment="1">
      <alignment horizontal="center" vertical="center"/>
    </xf>
    <xf numFmtId="0" fontId="56" fillId="0" borderId="0" xfId="0" applyFont="1" applyAlignment="1">
      <alignment horizontal="center" vertical="center"/>
    </xf>
    <xf numFmtId="0" fontId="13" fillId="0" borderId="19" xfId="0" applyFont="1" applyBorder="1" applyAlignment="1">
      <alignment horizontal="center" vertical="center" shrinkToFit="1"/>
    </xf>
    <xf numFmtId="0" fontId="55" fillId="0" borderId="22" xfId="0" applyFont="1" applyBorder="1" applyAlignment="1">
      <alignment vertical="center"/>
    </xf>
    <xf numFmtId="0" fontId="55" fillId="0" borderId="23" xfId="0" applyFont="1" applyBorder="1" applyAlignment="1">
      <alignment vertical="center"/>
    </xf>
    <xf numFmtId="0" fontId="55" fillId="0" borderId="10" xfId="0" applyFont="1" applyBorder="1" applyAlignment="1">
      <alignment vertical="center"/>
    </xf>
    <xf numFmtId="0" fontId="55" fillId="0" borderId="24" xfId="0" applyFont="1" applyBorder="1" applyAlignment="1">
      <alignment vertical="center"/>
    </xf>
    <xf numFmtId="0" fontId="13" fillId="0" borderId="23" xfId="0" applyFont="1" applyBorder="1" applyAlignment="1">
      <alignment horizontal="center" vertical="center" shrinkToFit="1"/>
    </xf>
    <xf numFmtId="0" fontId="23" fillId="0" borderId="24" xfId="0" applyFont="1" applyBorder="1" applyAlignment="1">
      <alignment vertical="center"/>
    </xf>
    <xf numFmtId="0" fontId="23" fillId="0" borderId="23" xfId="0" applyFont="1" applyBorder="1" applyAlignment="1">
      <alignment vertical="center"/>
    </xf>
    <xf numFmtId="0" fontId="13" fillId="0" borderId="10" xfId="0" applyFont="1" applyBorder="1" applyAlignment="1">
      <alignment vertical="center" shrinkToFit="1"/>
    </xf>
    <xf numFmtId="0" fontId="23" fillId="0" borderId="211" xfId="50" applyFont="1" applyBorder="1">
      <alignment vertical="center"/>
    </xf>
    <xf numFmtId="0" fontId="57" fillId="0" borderId="0" xfId="50" applyFont="1" applyBorder="1" applyAlignment="1">
      <alignment horizontal="center" vertical="center"/>
    </xf>
    <xf numFmtId="0" fontId="23" fillId="0" borderId="212" xfId="50" applyFont="1" applyBorder="1" applyAlignment="1">
      <alignment horizontal="center" vertical="center"/>
    </xf>
    <xf numFmtId="0" fontId="56" fillId="0" borderId="0" xfId="50" applyFont="1">
      <alignment vertical="center"/>
    </xf>
    <xf numFmtId="0" fontId="23" fillId="0" borderId="213" xfId="50" applyFont="1" applyBorder="1" applyAlignment="1">
      <alignment horizontal="center" vertical="center"/>
    </xf>
    <xf numFmtId="0" fontId="23" fillId="0" borderId="214" xfId="50" applyFont="1" applyBorder="1" applyAlignment="1">
      <alignment horizontal="center" vertical="center"/>
    </xf>
    <xf numFmtId="0" fontId="23" fillId="0" borderId="215" xfId="50" applyFont="1" applyBorder="1" applyAlignment="1">
      <alignment horizontal="center" vertical="center"/>
    </xf>
    <xf numFmtId="0" fontId="23" fillId="0" borderId="77" xfId="50" applyFont="1" applyBorder="1" applyAlignment="1">
      <alignment horizontal="right" vertical="center"/>
    </xf>
    <xf numFmtId="0" fontId="23" fillId="0" borderId="99" xfId="50" applyFont="1" applyBorder="1" applyAlignment="1">
      <alignment horizontal="right" vertical="center"/>
    </xf>
    <xf numFmtId="0" fontId="23" fillId="0" borderId="216" xfId="50" applyFont="1" applyBorder="1" applyAlignment="1">
      <alignment horizontal="right" vertical="center"/>
    </xf>
    <xf numFmtId="0" fontId="31" fillId="0" borderId="0" xfId="46" applyFont="1" applyAlignment="1"/>
    <xf numFmtId="0" fontId="58" fillId="0" borderId="0" xfId="50" applyFont="1">
      <alignment vertical="center"/>
    </xf>
    <xf numFmtId="0" fontId="56" fillId="0" borderId="213" xfId="50" applyFont="1" applyBorder="1" applyAlignment="1">
      <alignment horizontal="center" vertical="center" wrapText="1"/>
    </xf>
    <xf numFmtId="0" fontId="23" fillId="0" borderId="214" xfId="50" applyFont="1" applyBorder="1" applyAlignment="1">
      <alignment horizontal="right" vertical="center"/>
    </xf>
    <xf numFmtId="0" fontId="23" fillId="0" borderId="217" xfId="50" applyFont="1" applyBorder="1" applyAlignment="1">
      <alignment horizontal="center" vertical="center"/>
    </xf>
    <xf numFmtId="0" fontId="23" fillId="0" borderId="218" xfId="50" applyFont="1" applyBorder="1" applyAlignment="1">
      <alignment horizontal="center" vertical="center"/>
    </xf>
    <xf numFmtId="0" fontId="23" fillId="0" borderId="219" xfId="50" applyFont="1" applyBorder="1" applyAlignment="1">
      <alignment horizontal="center" vertical="center"/>
    </xf>
    <xf numFmtId="0" fontId="23" fillId="0" borderId="220" xfId="50" applyFont="1" applyBorder="1" applyAlignment="1">
      <alignment horizontal="center" vertical="center"/>
    </xf>
    <xf numFmtId="0" fontId="56" fillId="0" borderId="0" xfId="50" applyFont="1" applyAlignment="1">
      <alignment horizontal="left" vertical="center"/>
    </xf>
    <xf numFmtId="0" fontId="23" fillId="0" borderId="221" xfId="50" applyFont="1" applyBorder="1" applyAlignment="1">
      <alignment horizontal="center" vertical="center"/>
    </xf>
    <xf numFmtId="0" fontId="23" fillId="0" borderId="222" xfId="50" applyFont="1" applyBorder="1" applyAlignment="1">
      <alignment horizontal="right" vertical="center"/>
    </xf>
    <xf numFmtId="0" fontId="23" fillId="0" borderId="0" xfId="50" applyFont="1" applyBorder="1" applyAlignment="1">
      <alignment vertical="center"/>
    </xf>
    <xf numFmtId="0" fontId="23" fillId="34" borderId="223" xfId="50" applyFont="1" applyFill="1" applyBorder="1" applyAlignment="1">
      <alignment horizontal="center" vertical="center"/>
    </xf>
    <xf numFmtId="0" fontId="23" fillId="0" borderId="67" xfId="50" applyFont="1" applyBorder="1" applyAlignment="1">
      <alignment horizontal="center" vertical="center"/>
    </xf>
    <xf numFmtId="0" fontId="23" fillId="0" borderId="224" xfId="50" applyFont="1" applyBorder="1" applyAlignment="1">
      <alignment vertical="center" wrapText="1"/>
    </xf>
    <xf numFmtId="0" fontId="23" fillId="0" borderId="225" xfId="50" applyFont="1" applyBorder="1" applyAlignment="1">
      <alignment horizontal="center" vertical="center"/>
    </xf>
    <xf numFmtId="0" fontId="23" fillId="0" borderId="226" xfId="50" applyFont="1" applyBorder="1" applyAlignment="1">
      <alignment horizontal="right" vertical="center"/>
    </xf>
    <xf numFmtId="0" fontId="23" fillId="0" borderId="73" xfId="50" applyFont="1" applyBorder="1">
      <alignment vertical="center"/>
    </xf>
    <xf numFmtId="0" fontId="23" fillId="0" borderId="227" xfId="50" applyFont="1" applyBorder="1" applyAlignment="1">
      <alignment horizontal="center" vertical="center"/>
    </xf>
    <xf numFmtId="0" fontId="23" fillId="0" borderId="228" xfId="50" applyFont="1" applyBorder="1" applyAlignment="1">
      <alignment horizontal="center" vertical="center"/>
    </xf>
    <xf numFmtId="0" fontId="23" fillId="0" borderId="229" xfId="50" applyFont="1" applyBorder="1" applyAlignment="1">
      <alignment horizontal="center" vertical="center"/>
    </xf>
    <xf numFmtId="0" fontId="23" fillId="0" borderId="230" xfId="50" applyFont="1" applyBorder="1" applyAlignment="1">
      <alignment horizontal="center" vertical="center"/>
    </xf>
    <xf numFmtId="0" fontId="23" fillId="0" borderId="231" xfId="50" applyFont="1" applyBorder="1" applyAlignment="1">
      <alignment horizontal="right" vertical="center"/>
    </xf>
    <xf numFmtId="0" fontId="23" fillId="0" borderId="0" xfId="50" applyFont="1" applyBorder="1" applyAlignment="1">
      <alignment vertical="center" wrapText="1"/>
    </xf>
    <xf numFmtId="0" fontId="23" fillId="0" borderId="232" xfId="50" applyFont="1" applyBorder="1" applyAlignment="1">
      <alignment horizontal="center" vertical="center"/>
    </xf>
    <xf numFmtId="0" fontId="23" fillId="0" borderId="233" xfId="50" applyFont="1" applyBorder="1" applyAlignment="1">
      <alignment horizontal="center" vertical="center"/>
    </xf>
    <xf numFmtId="0" fontId="23" fillId="0" borderId="213" xfId="50" applyFont="1" applyBorder="1" applyAlignment="1">
      <alignment horizontal="center" vertical="center" wrapText="1"/>
    </xf>
    <xf numFmtId="0" fontId="23" fillId="0" borderId="234" xfId="50" applyFont="1" applyBorder="1" applyAlignment="1">
      <alignment horizontal="center" vertical="center"/>
    </xf>
    <xf numFmtId="0" fontId="23" fillId="0" borderId="235" xfId="50" applyFont="1" applyBorder="1" applyAlignment="1">
      <alignment horizontal="center" vertical="center"/>
    </xf>
    <xf numFmtId="0" fontId="23" fillId="0" borderId="236" xfId="50" applyFont="1" applyBorder="1" applyAlignment="1">
      <alignment horizontal="center" vertical="center"/>
    </xf>
    <xf numFmtId="0" fontId="23" fillId="0" borderId="237" xfId="50" applyFont="1" applyBorder="1" applyAlignment="1">
      <alignment horizontal="center" vertical="center"/>
    </xf>
    <xf numFmtId="0" fontId="23" fillId="0" borderId="238" xfId="50" applyFont="1" applyBorder="1" applyAlignment="1">
      <alignment horizontal="center" vertical="center"/>
    </xf>
    <xf numFmtId="0" fontId="23" fillId="0" borderId="239" xfId="51" applyFont="1" applyBorder="1" applyAlignment="1">
      <alignment horizontal="center" vertical="center"/>
    </xf>
    <xf numFmtId="0" fontId="23" fillId="0" borderId="240" xfId="51" applyFont="1" applyBorder="1" applyAlignment="1">
      <alignment horizontal="center" vertical="center"/>
    </xf>
    <xf numFmtId="0" fontId="23" fillId="0" borderId="241" xfId="51" applyFont="1" applyBorder="1" applyAlignment="1">
      <alignment horizontal="center" vertical="center"/>
    </xf>
    <xf numFmtId="0" fontId="23" fillId="0" borderId="242" xfId="51" applyFont="1" applyBorder="1" applyAlignment="1">
      <alignment horizontal="center" vertical="center"/>
    </xf>
    <xf numFmtId="0" fontId="23" fillId="0" borderId="243" xfId="51" applyFont="1" applyBorder="1" applyAlignment="1">
      <alignment horizontal="center" vertical="center"/>
    </xf>
    <xf numFmtId="0" fontId="23" fillId="0" borderId="244" xfId="51" applyFont="1" applyBorder="1" applyAlignment="1">
      <alignment horizontal="center" vertical="center"/>
    </xf>
    <xf numFmtId="0" fontId="23" fillId="0" borderId="245" xfId="51" applyFont="1" applyBorder="1" applyAlignment="1">
      <alignment horizontal="center" vertical="center"/>
    </xf>
    <xf numFmtId="0" fontId="23" fillId="0" borderId="77" xfId="51" applyFont="1" applyBorder="1" applyAlignment="1">
      <alignment horizontal="center" vertical="center"/>
    </xf>
    <xf numFmtId="0" fontId="23" fillId="0" borderId="216" xfId="51" applyFont="1" applyBorder="1" applyAlignment="1">
      <alignment horizontal="center" vertical="center"/>
    </xf>
    <xf numFmtId="0" fontId="23" fillId="0" borderId="246" xfId="51" applyFont="1" applyBorder="1" applyAlignment="1">
      <alignment horizontal="center" vertical="center"/>
    </xf>
    <xf numFmtId="0" fontId="23" fillId="0" borderId="96" xfId="50" applyFont="1" applyBorder="1" applyAlignment="1">
      <alignment horizontal="center" vertical="center"/>
    </xf>
    <xf numFmtId="0" fontId="23" fillId="0" borderId="247" xfId="51" applyFont="1" applyBorder="1" applyAlignment="1">
      <alignment horizontal="center" vertical="center"/>
    </xf>
    <xf numFmtId="0" fontId="23" fillId="0" borderId="248" xfId="51" applyFont="1" applyBorder="1" applyAlignment="1">
      <alignment horizontal="center" vertical="center"/>
    </xf>
    <xf numFmtId="0" fontId="23" fillId="0" borderId="249" xfId="51" applyFont="1" applyBorder="1" applyAlignment="1">
      <alignment horizontal="center" vertical="center"/>
    </xf>
    <xf numFmtId="0" fontId="23" fillId="0" borderId="250" xfId="50" applyFont="1" applyBorder="1" applyAlignment="1">
      <alignment horizontal="center" vertical="center"/>
    </xf>
    <xf numFmtId="0" fontId="23" fillId="0" borderId="251" xfId="51" applyFont="1" applyBorder="1" applyAlignment="1">
      <alignment horizontal="center" vertical="center"/>
    </xf>
    <xf numFmtId="0" fontId="23" fillId="0" borderId="252" xfId="50" applyFont="1" applyBorder="1" applyAlignment="1">
      <alignment horizontal="center" vertical="center"/>
    </xf>
    <xf numFmtId="0" fontId="23" fillId="0" borderId="253" xfId="50" applyFont="1" applyBorder="1" applyAlignment="1">
      <alignment horizontal="center" vertical="center"/>
    </xf>
    <xf numFmtId="0" fontId="23" fillId="0" borderId="254" xfId="50" applyFont="1" applyBorder="1" applyAlignment="1">
      <alignment horizontal="center" vertical="center"/>
    </xf>
    <xf numFmtId="0" fontId="13" fillId="0" borderId="0" xfId="52" applyFont="1" applyAlignment="1">
      <alignment vertical="center"/>
    </xf>
    <xf numFmtId="0" fontId="13" fillId="0" borderId="0" xfId="47" applyFont="1" applyBorder="1">
      <alignment vertical="center"/>
    </xf>
    <xf numFmtId="0" fontId="23" fillId="0" borderId="73" xfId="52" applyFont="1" applyBorder="1" applyAlignment="1">
      <alignment vertical="center"/>
    </xf>
    <xf numFmtId="0" fontId="23" fillId="0" borderId="211" xfId="52" applyFont="1" applyBorder="1" applyAlignment="1">
      <alignment vertical="center"/>
    </xf>
    <xf numFmtId="0" fontId="56" fillId="0" borderId="0" xfId="52" applyFont="1" applyAlignment="1">
      <alignment vertical="center"/>
    </xf>
    <xf numFmtId="0" fontId="23" fillId="0" borderId="83" xfId="52" applyFont="1" applyBorder="1" applyAlignment="1">
      <alignment vertical="center"/>
    </xf>
    <xf numFmtId="0" fontId="23" fillId="0" borderId="255" xfId="52" applyFont="1" applyBorder="1" applyAlignment="1">
      <alignment horizontal="center" vertical="center"/>
    </xf>
    <xf numFmtId="0" fontId="23" fillId="0" borderId="245" xfId="52" applyFont="1" applyBorder="1" applyAlignment="1">
      <alignment horizontal="right" vertical="center"/>
    </xf>
    <xf numFmtId="0" fontId="31" fillId="0" borderId="0" xfId="52" applyFont="1" applyBorder="1" applyAlignment="1">
      <alignment vertical="center"/>
    </xf>
    <xf numFmtId="0" fontId="31" fillId="0" borderId="0" xfId="46" applyFont="1" applyAlignment="1">
      <alignment vertical="center"/>
    </xf>
    <xf numFmtId="0" fontId="56" fillId="0" borderId="0" xfId="52" applyFont="1" applyAlignment="1">
      <alignment vertical="center"/>
    </xf>
    <xf numFmtId="0" fontId="56" fillId="0" borderId="213" xfId="52" applyFont="1" applyBorder="1" applyAlignment="1">
      <alignment horizontal="center" vertical="center"/>
    </xf>
    <xf numFmtId="0" fontId="56" fillId="0" borderId="238" xfId="52" applyFont="1" applyBorder="1" applyAlignment="1">
      <alignment horizontal="right" vertical="center"/>
    </xf>
    <xf numFmtId="0" fontId="23" fillId="0" borderId="256" xfId="52" applyFont="1" applyBorder="1" applyAlignment="1">
      <alignment horizontal="center" vertical="center"/>
    </xf>
    <xf numFmtId="0" fontId="25" fillId="0" borderId="0" xfId="52" applyFont="1" applyBorder="1" applyAlignment="1">
      <alignment vertical="center"/>
    </xf>
    <xf numFmtId="0" fontId="23" fillId="0" borderId="257" xfId="52" applyFont="1" applyBorder="1" applyAlignment="1">
      <alignment horizontal="center" vertical="center"/>
    </xf>
    <xf numFmtId="0" fontId="13" fillId="0" borderId="83" xfId="52" applyFont="1" applyBorder="1" applyAlignment="1">
      <alignment vertical="center"/>
    </xf>
    <xf numFmtId="0" fontId="56" fillId="34" borderId="223" xfId="52" applyFont="1" applyFill="1" applyBorder="1" applyAlignment="1">
      <alignment horizontal="center" vertical="center"/>
    </xf>
    <xf numFmtId="0" fontId="23" fillId="0" borderId="222" xfId="52" applyFont="1" applyBorder="1" applyAlignment="1">
      <alignment horizontal="center" vertical="center"/>
    </xf>
    <xf numFmtId="0" fontId="23" fillId="0" borderId="224" xfId="52" applyFont="1" applyBorder="1" applyAlignment="1">
      <alignment vertical="center"/>
    </xf>
    <xf numFmtId="0" fontId="23" fillId="0" borderId="226" xfId="52" applyFont="1" applyBorder="1" applyAlignment="1">
      <alignment horizontal="center" vertical="center"/>
    </xf>
    <xf numFmtId="0" fontId="23" fillId="0" borderId="231" xfId="52" applyFont="1" applyBorder="1" applyAlignment="1">
      <alignment horizontal="center" vertical="center"/>
    </xf>
    <xf numFmtId="0" fontId="13" fillId="0" borderId="258" xfId="52" applyFont="1" applyBorder="1" applyAlignment="1">
      <alignment vertical="center"/>
    </xf>
    <xf numFmtId="0" fontId="13" fillId="0" borderId="73" xfId="52" applyFont="1" applyBorder="1" applyAlignment="1">
      <alignment vertical="center"/>
    </xf>
    <xf numFmtId="0" fontId="23" fillId="0" borderId="259" xfId="52" applyFont="1" applyBorder="1" applyAlignment="1">
      <alignment horizontal="center" vertical="center"/>
    </xf>
    <xf numFmtId="0" fontId="13" fillId="0" borderId="260" xfId="52" applyFont="1" applyBorder="1" applyAlignment="1">
      <alignment vertical="center"/>
    </xf>
    <xf numFmtId="0" fontId="23" fillId="0" borderId="261" xfId="52" applyFont="1" applyBorder="1" applyAlignment="1">
      <alignment horizontal="center" vertical="center"/>
    </xf>
    <xf numFmtId="0" fontId="23" fillId="0" borderId="262" xfId="52" applyFont="1" applyBorder="1" applyAlignment="1">
      <alignment horizontal="center" vertical="center"/>
    </xf>
    <xf numFmtId="0" fontId="23" fillId="0" borderId="263" xfId="52" applyFont="1" applyBorder="1" applyAlignment="1">
      <alignment horizontal="center" vertical="center"/>
    </xf>
    <xf numFmtId="0" fontId="23" fillId="0" borderId="264" xfId="52" applyFont="1" applyBorder="1" applyAlignment="1">
      <alignment horizontal="center" vertical="center"/>
    </xf>
    <xf numFmtId="0" fontId="13" fillId="0" borderId="265" xfId="52" applyFont="1" applyBorder="1" applyAlignment="1">
      <alignment horizontal="center" vertical="center"/>
    </xf>
    <xf numFmtId="0" fontId="23" fillId="0" borderId="260" xfId="52" applyFont="1" applyBorder="1" applyAlignment="1">
      <alignment vertical="center"/>
    </xf>
    <xf numFmtId="0" fontId="56" fillId="0" borderId="0" xfId="53" applyFont="1" applyBorder="1" applyAlignment="1">
      <alignment horizontal="right" vertical="center"/>
    </xf>
    <xf numFmtId="0" fontId="56" fillId="0" borderId="0" xfId="53" applyFont="1" applyBorder="1" applyAlignment="1">
      <alignment horizontal="center" vertical="center"/>
    </xf>
    <xf numFmtId="0" fontId="23" fillId="0" borderId="223" xfId="53" applyFont="1" applyBorder="1" applyAlignment="1">
      <alignment horizontal="center" vertical="center"/>
    </xf>
    <xf numFmtId="0" fontId="23" fillId="0" borderId="266" xfId="53" applyFont="1" applyBorder="1" applyAlignment="1">
      <alignment horizontal="center" vertical="center"/>
    </xf>
    <xf numFmtId="0" fontId="23" fillId="0" borderId="267" xfId="53" applyFont="1" applyBorder="1" applyAlignment="1">
      <alignment horizontal="center" vertical="center"/>
    </xf>
    <xf numFmtId="0" fontId="23" fillId="0" borderId="268" xfId="53" applyFont="1" applyBorder="1" applyAlignment="1">
      <alignment horizontal="center" vertical="center"/>
    </xf>
    <xf numFmtId="0" fontId="13" fillId="0" borderId="220" xfId="53" applyFont="1" applyBorder="1" applyAlignment="1">
      <alignment horizontal="center" vertical="center"/>
    </xf>
    <xf numFmtId="0" fontId="26" fillId="0" borderId="0" xfId="0" applyFont="1"/>
    <xf numFmtId="0" fontId="26" fillId="0" borderId="0" xfId="0" applyFont="1" applyAlignment="1">
      <alignment horizontal="left"/>
    </xf>
    <xf numFmtId="0" fontId="26" fillId="0" borderId="0" xfId="0" applyFont="1" applyAlignment="1">
      <alignment vertical="center"/>
    </xf>
    <xf numFmtId="0" fontId="26" fillId="0" borderId="0" xfId="38" applyFont="1" applyAlignment="1">
      <alignment horizontal="center" vertical="center"/>
    </xf>
    <xf numFmtId="0" fontId="26" fillId="0" borderId="11" xfId="0" applyFont="1" applyBorder="1" applyAlignment="1">
      <alignment horizontal="center" vertical="center" textRotation="255" wrapText="1"/>
    </xf>
    <xf numFmtId="0" fontId="26" fillId="0" borderId="12" xfId="0" applyFont="1" applyBorder="1" applyAlignment="1">
      <alignment horizontal="center" vertical="center" textRotation="255" wrapText="1"/>
    </xf>
    <xf numFmtId="0" fontId="26" fillId="0" borderId="13" xfId="0" applyFont="1" applyBorder="1" applyAlignment="1">
      <alignment horizontal="center" vertical="center" textRotation="255" wrapText="1"/>
    </xf>
    <xf numFmtId="0" fontId="26" fillId="0" borderId="11" xfId="0" applyFont="1" applyBorder="1" applyAlignment="1">
      <alignment horizontal="center" vertical="center" textRotation="255" shrinkToFit="1"/>
    </xf>
    <xf numFmtId="0" fontId="26" fillId="0" borderId="12" xfId="0" applyFont="1" applyBorder="1" applyAlignment="1">
      <alignment horizontal="center" vertical="center" textRotation="255" shrinkToFit="1"/>
    </xf>
    <xf numFmtId="0" fontId="26" fillId="0" borderId="13" xfId="0" applyFont="1" applyBorder="1" applyAlignment="1">
      <alignment horizontal="center" vertical="center" textRotation="255" shrinkToFit="1"/>
    </xf>
    <xf numFmtId="0" fontId="26" fillId="0" borderId="18" xfId="0" applyFont="1" applyBorder="1" applyAlignment="1">
      <alignment horizontal="left" vertical="center"/>
    </xf>
    <xf numFmtId="0" fontId="26" fillId="0" borderId="18" xfId="0" applyFont="1" applyBorder="1" applyAlignment="1">
      <alignment horizontal="left" wrapText="1"/>
    </xf>
    <xf numFmtId="0" fontId="26" fillId="0" borderId="18" xfId="0" applyFont="1" applyBorder="1" applyAlignment="1">
      <alignment horizontal="left" shrinkToFit="1"/>
    </xf>
    <xf numFmtId="0" fontId="26" fillId="0" borderId="14" xfId="0" applyFont="1" applyBorder="1" applyAlignment="1">
      <alignment horizontal="left"/>
    </xf>
    <xf numFmtId="0" fontId="26" fillId="0" borderId="14" xfId="0" applyFont="1" applyBorder="1" applyAlignment="1">
      <alignment horizontal="center" vertical="center" wrapText="1"/>
    </xf>
    <xf numFmtId="0" fontId="55" fillId="0" borderId="0" xfId="0" applyFont="1" applyAlignment="1">
      <alignment horizontal="justify"/>
    </xf>
    <xf numFmtId="0" fontId="26" fillId="0" borderId="15" xfId="0" applyFont="1" applyBorder="1" applyAlignment="1">
      <alignment horizontal="left" vertical="center" wrapText="1"/>
    </xf>
    <xf numFmtId="0" fontId="26" fillId="0" borderId="16" xfId="0" applyFont="1" applyBorder="1" applyAlignment="1">
      <alignment horizontal="left" vertical="center" wrapText="1"/>
    </xf>
    <xf numFmtId="0" fontId="26" fillId="0" borderId="17" xfId="0" applyFont="1" applyBorder="1" applyAlignment="1">
      <alignment horizontal="left" vertical="center" wrapText="1"/>
    </xf>
    <xf numFmtId="0" fontId="26" fillId="0" borderId="14" xfId="0" applyFont="1" applyBorder="1" applyAlignment="1">
      <alignment horizontal="left" vertical="center" wrapText="1"/>
    </xf>
    <xf numFmtId="0" fontId="26" fillId="0" borderId="14" xfId="0" applyFont="1" applyBorder="1" applyAlignment="1">
      <alignment horizontal="left" shrinkToFit="1"/>
    </xf>
    <xf numFmtId="0" fontId="26" fillId="0" borderId="18" xfId="0" applyFont="1" applyBorder="1" applyAlignment="1">
      <alignment horizontal="left" vertical="center" wrapText="1"/>
    </xf>
    <xf numFmtId="0" fontId="26" fillId="0" borderId="11" xfId="0" applyFont="1" applyBorder="1" applyAlignment="1">
      <alignment horizontal="left" vertical="center" wrapText="1"/>
    </xf>
    <xf numFmtId="0" fontId="44" fillId="0" borderId="18" xfId="0" applyFont="1" applyBorder="1" applyAlignment="1">
      <alignment horizontal="left" vertical="center" wrapText="1"/>
    </xf>
    <xf numFmtId="0" fontId="26" fillId="0" borderId="15" xfId="0" applyFont="1" applyBorder="1" applyAlignment="1">
      <alignment horizontal="left" vertical="top" wrapText="1"/>
    </xf>
    <xf numFmtId="0" fontId="26" fillId="0" borderId="16" xfId="0" applyFont="1" applyBorder="1" applyAlignment="1">
      <alignment horizontal="left" vertical="top" wrapText="1"/>
    </xf>
    <xf numFmtId="0" fontId="26" fillId="0" borderId="21" xfId="0" applyFont="1" applyBorder="1" applyAlignment="1">
      <alignment horizontal="left"/>
    </xf>
    <xf numFmtId="0" fontId="26" fillId="0" borderId="14" xfId="0" applyFont="1" applyBorder="1" applyAlignment="1">
      <alignment horizontal="center" wrapText="1"/>
    </xf>
    <xf numFmtId="0" fontId="26" fillId="0" borderId="15" xfId="0" applyFont="1" applyBorder="1" applyAlignment="1">
      <alignment horizontal="center" wrapText="1"/>
    </xf>
    <xf numFmtId="0" fontId="26" fillId="0" borderId="16" xfId="0" applyFont="1" applyBorder="1" applyAlignment="1">
      <alignment horizontal="center" wrapText="1"/>
    </xf>
    <xf numFmtId="0" fontId="26" fillId="0" borderId="17" xfId="0" applyFont="1" applyBorder="1" applyAlignment="1">
      <alignment horizontal="center" wrapText="1"/>
    </xf>
    <xf numFmtId="0" fontId="26" fillId="0" borderId="21" xfId="0" applyFont="1" applyBorder="1" applyAlignment="1">
      <alignment horizontal="center" vertical="center" wrapText="1"/>
    </xf>
    <xf numFmtId="0" fontId="26" fillId="0" borderId="19" xfId="0" applyFont="1" applyBorder="1" applyAlignment="1">
      <alignment horizontal="left" vertical="center" wrapText="1"/>
    </xf>
    <xf numFmtId="0" fontId="26" fillId="0" borderId="0" xfId="0" applyFont="1" applyAlignment="1">
      <alignment horizontal="left" vertical="center" wrapText="1"/>
    </xf>
    <xf numFmtId="0" fontId="26" fillId="0" borderId="20" xfId="0" applyFont="1" applyBorder="1" applyAlignment="1">
      <alignment horizontal="left" vertical="center" wrapText="1"/>
    </xf>
    <xf numFmtId="0" fontId="26" fillId="0" borderId="21" xfId="0" applyFont="1" applyBorder="1" applyAlignment="1">
      <alignment horizontal="left" vertical="center" wrapText="1"/>
    </xf>
    <xf numFmtId="0" fontId="26" fillId="0" borderId="21" xfId="0" applyFont="1" applyBorder="1" applyAlignment="1">
      <alignment horizontal="left" shrinkToFit="1"/>
    </xf>
    <xf numFmtId="0" fontId="26" fillId="0" borderId="19" xfId="0" applyFont="1" applyBorder="1" applyAlignment="1">
      <alignment horizontal="left" vertical="top" wrapText="1"/>
    </xf>
    <xf numFmtId="0" fontId="26" fillId="0" borderId="0" xfId="0" applyFont="1" applyAlignment="1">
      <alignment horizontal="left" vertical="top" wrapText="1"/>
    </xf>
    <xf numFmtId="0" fontId="26" fillId="0" borderId="14" xfId="0" applyFont="1" applyBorder="1" applyAlignment="1">
      <alignment horizontal="center" vertical="center" textRotation="255" wrapText="1"/>
    </xf>
    <xf numFmtId="0" fontId="26" fillId="0" borderId="15" xfId="0" applyFont="1" applyBorder="1" applyAlignment="1">
      <alignment horizontal="center" vertical="center" textRotation="255" wrapText="1"/>
    </xf>
    <xf numFmtId="0" fontId="26" fillId="0" borderId="269" xfId="0" applyFont="1" applyBorder="1" applyAlignment="1">
      <alignment horizontal="center" vertical="center" textRotation="255" wrapText="1"/>
    </xf>
    <xf numFmtId="0" fontId="26" fillId="0" borderId="21" xfId="0" applyFont="1" applyBorder="1" applyAlignment="1">
      <alignment horizontal="center" wrapText="1"/>
    </xf>
    <xf numFmtId="0" fontId="26" fillId="0" borderId="19" xfId="0" applyFont="1" applyBorder="1" applyAlignment="1">
      <alignment horizontal="center" wrapText="1"/>
    </xf>
    <xf numFmtId="0" fontId="26" fillId="0" borderId="0" xfId="0" applyFont="1" applyAlignment="1">
      <alignment horizontal="center" wrapText="1"/>
    </xf>
    <xf numFmtId="0" fontId="26" fillId="0" borderId="20" xfId="0" applyFont="1" applyBorder="1" applyAlignment="1">
      <alignment horizontal="center" wrapText="1"/>
    </xf>
    <xf numFmtId="0" fontId="26" fillId="0" borderId="21" xfId="0" applyFont="1" applyBorder="1" applyAlignment="1">
      <alignment horizontal="left" vertical="top"/>
    </xf>
    <xf numFmtId="0" fontId="26" fillId="0" borderId="19" xfId="0" applyFont="1" applyBorder="1" applyAlignment="1">
      <alignment horizontal="left" vertical="top"/>
    </xf>
    <xf numFmtId="0" fontId="26" fillId="0" borderId="270" xfId="0" applyFont="1" applyBorder="1" applyAlignment="1">
      <alignment horizontal="left" vertical="top"/>
    </xf>
    <xf numFmtId="0" fontId="0" fillId="0" borderId="21" xfId="0" applyBorder="1" applyAlignment="1">
      <alignment horizontal="left" vertical="top"/>
    </xf>
    <xf numFmtId="0" fontId="0" fillId="0" borderId="19" xfId="0" applyBorder="1" applyAlignment="1">
      <alignment horizontal="left" vertical="top"/>
    </xf>
    <xf numFmtId="0" fontId="26" fillId="0" borderId="22" xfId="0" applyFont="1" applyBorder="1" applyAlignment="1">
      <alignment horizontal="center" vertical="center" wrapText="1"/>
    </xf>
    <xf numFmtId="0" fontId="0" fillId="0" borderId="18" xfId="0" applyBorder="1" applyAlignment="1">
      <alignment horizontal="left" wrapText="1"/>
    </xf>
    <xf numFmtId="0" fontId="0" fillId="0" borderId="18" xfId="0" applyBorder="1" applyAlignment="1">
      <alignment horizontal="left" vertical="center" wrapText="1"/>
    </xf>
    <xf numFmtId="0" fontId="0" fillId="0" borderId="11" xfId="0" applyBorder="1" applyAlignment="1">
      <alignment horizontal="left" vertical="center" wrapText="1"/>
    </xf>
    <xf numFmtId="0" fontId="0" fillId="0" borderId="19" xfId="0" applyBorder="1" applyAlignment="1">
      <alignment horizontal="left" vertical="center" wrapText="1"/>
    </xf>
    <xf numFmtId="0" fontId="26" fillId="0" borderId="23" xfId="0" applyFont="1" applyBorder="1" applyAlignment="1">
      <alignment horizontal="left" vertical="center" wrapText="1"/>
    </xf>
    <xf numFmtId="0" fontId="26" fillId="0" borderId="10" xfId="0" applyFont="1" applyBorder="1" applyAlignment="1">
      <alignment horizontal="left" vertical="center" wrapText="1"/>
    </xf>
    <xf numFmtId="0" fontId="26" fillId="0" borderId="24" xfId="0" applyFont="1" applyBorder="1" applyAlignment="1">
      <alignment horizontal="left" vertical="center" wrapText="1"/>
    </xf>
    <xf numFmtId="0" fontId="26" fillId="0" borderId="22" xfId="0" applyFont="1" applyBorder="1" applyAlignment="1">
      <alignment horizontal="left" vertical="center" wrapText="1"/>
    </xf>
    <xf numFmtId="0" fontId="26" fillId="0" borderId="22" xfId="0" applyFont="1" applyBorder="1" applyAlignment="1">
      <alignment horizontal="left" shrinkToFit="1"/>
    </xf>
    <xf numFmtId="0" fontId="0" fillId="0" borderId="14" xfId="0" applyBorder="1" applyAlignment="1">
      <alignment horizontal="left" wrapText="1"/>
    </xf>
    <xf numFmtId="0" fontId="26" fillId="0" borderId="14" xfId="0" applyFont="1" applyBorder="1" applyAlignment="1">
      <alignment horizontal="left" vertical="center"/>
    </xf>
    <xf numFmtId="0" fontId="26" fillId="0" borderId="15" xfId="0" applyFont="1" applyBorder="1" applyAlignment="1">
      <alignment vertical="center"/>
    </xf>
    <xf numFmtId="0" fontId="26" fillId="0" borderId="26" xfId="0" applyFont="1" applyBorder="1" applyAlignment="1">
      <alignment vertical="center"/>
    </xf>
    <xf numFmtId="0" fontId="26" fillId="0" borderId="15" xfId="0" applyFont="1" applyBorder="1" applyAlignment="1">
      <alignment horizontal="justify" vertical="center" wrapText="1"/>
    </xf>
    <xf numFmtId="0" fontId="26" fillId="0" borderId="16" xfId="0" applyFont="1" applyBorder="1" applyAlignment="1">
      <alignment horizontal="justify" vertical="center" wrapText="1"/>
    </xf>
    <xf numFmtId="0" fontId="26" fillId="0" borderId="28" xfId="0" applyFont="1" applyBorder="1" applyAlignment="1">
      <alignment horizontal="justify" vertical="center" wrapText="1"/>
    </xf>
    <xf numFmtId="0" fontId="26" fillId="0" borderId="0" xfId="0" applyFont="1" applyAlignment="1">
      <alignment horizontal="left" wrapText="1"/>
    </xf>
    <xf numFmtId="0" fontId="26" fillId="0" borderId="26" xfId="0" applyFont="1" applyBorder="1" applyAlignment="1">
      <alignment horizontal="justify" vertical="center" wrapText="1"/>
    </xf>
    <xf numFmtId="0" fontId="26" fillId="0" borderId="18" xfId="0" applyFont="1" applyBorder="1" applyAlignment="1">
      <alignment horizontal="center" wrapText="1"/>
    </xf>
    <xf numFmtId="0" fontId="26" fillId="0" borderId="35" xfId="0" applyFont="1" applyBorder="1" applyAlignment="1">
      <alignment horizontal="left" vertical="top"/>
    </xf>
    <xf numFmtId="0" fontId="0" fillId="0" borderId="35" xfId="0" applyBorder="1" applyAlignment="1">
      <alignment horizontal="left" vertical="top"/>
    </xf>
    <xf numFmtId="0" fontId="0" fillId="0" borderId="271" xfId="0" applyBorder="1" applyAlignment="1">
      <alignment horizontal="left" vertical="top"/>
    </xf>
    <xf numFmtId="0" fontId="26" fillId="0" borderId="272" xfId="0" applyFont="1" applyBorder="1" applyAlignment="1">
      <alignment horizontal="left" vertical="top"/>
    </xf>
    <xf numFmtId="0" fontId="26" fillId="0" borderId="273" xfId="0" applyFont="1" applyBorder="1" applyAlignment="1">
      <alignment horizontal="center" vertical="center" textRotation="255"/>
    </xf>
    <xf numFmtId="0" fontId="26" fillId="0" borderId="14" xfId="0" applyFont="1" applyBorder="1" applyAlignment="1">
      <alignment horizontal="center" vertical="center" textRotation="255"/>
    </xf>
    <xf numFmtId="0" fontId="26" fillId="0" borderId="21" xfId="0" applyFont="1" applyBorder="1" applyAlignment="1">
      <alignment horizontal="left" wrapText="1"/>
    </xf>
    <xf numFmtId="0" fontId="26" fillId="0" borderId="19" xfId="0" applyFont="1" applyBorder="1" applyAlignment="1">
      <alignment vertical="center"/>
    </xf>
    <xf numFmtId="0" fontId="26" fillId="0" borderId="31" xfId="0" applyFont="1" applyBorder="1" applyAlignment="1">
      <alignment vertical="center"/>
    </xf>
    <xf numFmtId="0" fontId="26" fillId="0" borderId="19" xfId="0" applyFont="1" applyBorder="1" applyAlignment="1">
      <alignment horizontal="justify" vertical="center" wrapText="1"/>
    </xf>
    <xf numFmtId="0" fontId="26" fillId="0" borderId="0" xfId="0" applyFont="1" applyAlignment="1">
      <alignment horizontal="justify" vertical="center" wrapText="1"/>
    </xf>
    <xf numFmtId="0" fontId="26" fillId="0" borderId="33" xfId="0" applyFont="1" applyBorder="1" applyAlignment="1">
      <alignment horizontal="justify" vertical="center" wrapText="1"/>
    </xf>
    <xf numFmtId="0" fontId="26" fillId="0" borderId="31" xfId="0" applyFont="1" applyBorder="1" applyAlignment="1">
      <alignment horizontal="justify" vertical="center" wrapText="1"/>
    </xf>
    <xf numFmtId="0" fontId="26" fillId="0" borderId="274" xfId="0" applyFont="1" applyBorder="1" applyAlignment="1">
      <alignment horizontal="center" wrapText="1"/>
    </xf>
    <xf numFmtId="0" fontId="26" fillId="0" borderId="275" xfId="0" applyFont="1" applyBorder="1" applyAlignment="1">
      <alignment horizontal="center" wrapText="1"/>
    </xf>
    <xf numFmtId="0" fontId="26" fillId="0" borderId="38" xfId="0" applyFont="1" applyBorder="1" applyAlignment="1">
      <alignment horizontal="justify" wrapText="1"/>
    </xf>
    <xf numFmtId="0" fontId="26" fillId="0" borderId="274" xfId="0" applyFont="1" applyBorder="1" applyAlignment="1">
      <alignment horizontal="justify" wrapText="1"/>
    </xf>
    <xf numFmtId="0" fontId="26" fillId="0" borderId="276" xfId="0" applyFont="1" applyBorder="1" applyAlignment="1">
      <alignment horizontal="justify" wrapText="1"/>
    </xf>
    <xf numFmtId="0" fontId="26" fillId="0" borderId="277" xfId="0" applyFont="1" applyBorder="1" applyAlignment="1">
      <alignment horizontal="justify" wrapText="1"/>
    </xf>
    <xf numFmtId="0" fontId="26" fillId="0" borderId="21" xfId="0" applyFont="1" applyBorder="1" applyAlignment="1">
      <alignment horizontal="justify" wrapText="1"/>
    </xf>
    <xf numFmtId="0" fontId="26" fillId="0" borderId="23" xfId="0" applyFont="1" applyBorder="1" applyAlignment="1">
      <alignment horizontal="center" wrapText="1"/>
    </xf>
    <xf numFmtId="0" fontId="26" fillId="0" borderId="10" xfId="0" applyFont="1" applyBorder="1" applyAlignment="1">
      <alignment horizontal="center" wrapText="1"/>
    </xf>
    <xf numFmtId="0" fontId="26" fillId="0" borderId="22" xfId="0" applyFont="1" applyBorder="1" applyAlignment="1">
      <alignment horizontal="justify" wrapText="1"/>
    </xf>
    <xf numFmtId="0" fontId="26" fillId="0" borderId="23" xfId="0" applyFont="1" applyBorder="1" applyAlignment="1">
      <alignment horizontal="justify" wrapText="1"/>
    </xf>
    <xf numFmtId="0" fontId="26" fillId="0" borderId="278" xfId="0" applyFont="1" applyBorder="1" applyAlignment="1">
      <alignment horizontal="justify" wrapText="1"/>
    </xf>
    <xf numFmtId="0" fontId="26" fillId="0" borderId="15" xfId="0" applyFont="1" applyBorder="1" applyAlignment="1">
      <alignment horizontal="left"/>
    </xf>
    <xf numFmtId="0" fontId="26" fillId="0" borderId="17" xfId="0" applyFont="1" applyBorder="1" applyAlignment="1">
      <alignment horizontal="left"/>
    </xf>
    <xf numFmtId="0" fontId="26" fillId="0" borderId="14" xfId="0" applyFont="1" applyBorder="1" applyAlignment="1">
      <alignment horizontal="justify" wrapText="1"/>
    </xf>
    <xf numFmtId="0" fontId="26" fillId="0" borderId="15" xfId="0" applyFont="1" applyBorder="1" applyAlignment="1">
      <alignment horizontal="justify" wrapText="1"/>
    </xf>
    <xf numFmtId="0" fontId="26" fillId="0" borderId="269" xfId="0" applyFont="1" applyBorder="1" applyAlignment="1">
      <alignment horizontal="justify" wrapText="1"/>
    </xf>
    <xf numFmtId="0" fontId="26" fillId="0" borderId="29" xfId="0" applyFont="1" applyBorder="1" applyAlignment="1">
      <alignment horizontal="left"/>
    </xf>
    <xf numFmtId="0" fontId="26" fillId="0" borderId="19" xfId="0" applyFont="1" applyBorder="1" applyAlignment="1">
      <alignment horizontal="left"/>
    </xf>
    <xf numFmtId="0" fontId="26" fillId="0" borderId="20" xfId="0" applyFont="1" applyBorder="1" applyAlignment="1">
      <alignment horizontal="left"/>
    </xf>
    <xf numFmtId="0" fontId="26" fillId="0" borderId="19" xfId="0" applyFont="1" applyBorder="1" applyAlignment="1">
      <alignment horizontal="justify" wrapText="1"/>
    </xf>
    <xf numFmtId="0" fontId="26" fillId="0" borderId="270" xfId="0" applyFont="1" applyBorder="1" applyAlignment="1">
      <alignment horizontal="justify" wrapText="1"/>
    </xf>
    <xf numFmtId="0" fontId="26" fillId="0" borderId="36" xfId="0" applyFont="1" applyBorder="1" applyAlignment="1">
      <alignment horizontal="justify" wrapText="1"/>
    </xf>
    <xf numFmtId="0" fontId="26" fillId="0" borderId="14" xfId="0" applyFont="1" applyBorder="1" applyAlignment="1">
      <alignment horizontal="justify" vertical="center"/>
    </xf>
    <xf numFmtId="0" fontId="26" fillId="0" borderId="14" xfId="0" applyFont="1" applyBorder="1" applyAlignment="1">
      <alignment horizontal="justify"/>
    </xf>
    <xf numFmtId="0" fontId="26" fillId="0" borderId="15" xfId="0" applyFont="1" applyBorder="1" applyAlignment="1">
      <alignment horizontal="justify" vertical="center"/>
    </xf>
    <xf numFmtId="0" fontId="26" fillId="0" borderId="23" xfId="0" applyFont="1" applyBorder="1" applyAlignment="1">
      <alignment horizontal="left"/>
    </xf>
    <xf numFmtId="0" fontId="26" fillId="0" borderId="24" xfId="0" applyFont="1" applyBorder="1" applyAlignment="1">
      <alignment horizontal="left"/>
    </xf>
    <xf numFmtId="0" fontId="26" fillId="0" borderId="36" xfId="0" applyFont="1" applyBorder="1"/>
    <xf numFmtId="0" fontId="26" fillId="0" borderId="21" xfId="0" applyFont="1" applyBorder="1" applyAlignment="1">
      <alignment horizontal="justify" vertical="center"/>
    </xf>
    <xf numFmtId="0" fontId="26" fillId="0" borderId="21" xfId="0" applyFont="1" applyBorder="1" applyAlignment="1">
      <alignment horizontal="justify"/>
    </xf>
    <xf numFmtId="0" fontId="26" fillId="0" borderId="19" xfId="0" applyFont="1" applyBorder="1" applyAlignment="1">
      <alignment horizontal="justify" vertical="center"/>
    </xf>
    <xf numFmtId="0" fontId="26" fillId="0" borderId="15" xfId="0" applyFont="1" applyBorder="1" applyAlignment="1">
      <alignment horizontal="center" vertical="center"/>
    </xf>
    <xf numFmtId="0" fontId="26" fillId="0" borderId="17" xfId="38" applyFont="1" applyBorder="1" applyAlignment="1">
      <alignment horizontal="center" vertical="center"/>
    </xf>
    <xf numFmtId="0" fontId="26" fillId="0" borderId="22" xfId="0" applyFont="1" applyBorder="1" applyAlignment="1">
      <alignment horizontal="left" vertical="center"/>
    </xf>
    <xf numFmtId="0" fontId="26" fillId="0" borderId="23" xfId="0" applyFont="1" applyBorder="1" applyAlignment="1">
      <alignment horizontal="left" vertical="center"/>
    </xf>
    <xf numFmtId="0" fontId="26" fillId="0" borderId="278" xfId="0" applyFont="1" applyBorder="1" applyAlignment="1">
      <alignment horizontal="left" vertical="center"/>
    </xf>
    <xf numFmtId="0" fontId="26" fillId="0" borderId="277" xfId="0" applyFont="1" applyBorder="1" applyAlignment="1">
      <alignment horizontal="left" vertical="center"/>
    </xf>
    <xf numFmtId="0" fontId="26" fillId="0" borderId="21" xfId="0" applyFont="1" applyBorder="1" applyAlignment="1">
      <alignment horizontal="left" vertical="center"/>
    </xf>
    <xf numFmtId="0" fontId="26" fillId="0" borderId="19" xfId="0" applyFont="1" applyBorder="1" applyAlignment="1">
      <alignment horizontal="center" vertical="center"/>
    </xf>
    <xf numFmtId="0" fontId="26" fillId="0" borderId="20" xfId="0" applyFont="1" applyBorder="1" applyAlignment="1">
      <alignment horizontal="center" vertical="center"/>
    </xf>
    <xf numFmtId="0" fontId="26" fillId="0" borderId="11" xfId="0" applyFont="1" applyBorder="1" applyAlignment="1">
      <alignment horizontal="left" vertical="center"/>
    </xf>
    <xf numFmtId="0" fontId="26" fillId="0" borderId="279" xfId="0" applyFont="1" applyBorder="1" applyAlignment="1">
      <alignment horizontal="left" vertical="center"/>
    </xf>
    <xf numFmtId="0" fontId="26" fillId="0" borderId="22" xfId="0" applyFont="1" applyBorder="1" applyAlignment="1">
      <alignment horizontal="center" wrapText="1"/>
    </xf>
    <xf numFmtId="0" fontId="26" fillId="0" borderId="24" xfId="0" applyFont="1" applyBorder="1" applyAlignment="1">
      <alignment horizontal="center" wrapText="1"/>
    </xf>
    <xf numFmtId="0" fontId="26" fillId="0" borderId="274" xfId="0" applyFont="1" applyBorder="1" applyAlignment="1">
      <alignment horizontal="left" vertical="center"/>
    </xf>
    <xf numFmtId="0" fontId="26" fillId="0" borderId="36" xfId="0" applyFont="1" applyBorder="1" applyAlignment="1">
      <alignment horizontal="left" vertical="center"/>
    </xf>
    <xf numFmtId="0" fontId="26" fillId="0" borderId="20" xfId="0" applyFont="1" applyBorder="1" applyAlignment="1">
      <alignment horizontal="left" vertical="center"/>
    </xf>
    <xf numFmtId="0" fontId="26" fillId="0" borderId="19" xfId="0" applyFont="1" applyBorder="1" applyAlignment="1">
      <alignment horizontal="left" vertical="center"/>
    </xf>
    <xf numFmtId="0" fontId="26" fillId="0" borderId="23" xfId="0" applyFont="1" applyBorder="1" applyAlignment="1">
      <alignment horizontal="center" vertical="center"/>
    </xf>
    <xf numFmtId="0" fontId="26" fillId="0" borderId="24" xfId="0" applyFont="1" applyBorder="1" applyAlignment="1">
      <alignment horizontal="center" vertical="center"/>
    </xf>
    <xf numFmtId="0" fontId="26" fillId="0" borderId="22" xfId="0" applyFont="1" applyBorder="1" applyAlignment="1">
      <alignment horizontal="justify" vertical="center"/>
    </xf>
    <xf numFmtId="0" fontId="26" fillId="0" borderId="22" xfId="0" applyFont="1" applyBorder="1" applyAlignment="1">
      <alignment horizontal="justify"/>
    </xf>
    <xf numFmtId="0" fontId="26" fillId="0" borderId="23" xfId="0" applyFont="1" applyBorder="1" applyAlignment="1">
      <alignment horizontal="justify" vertical="center"/>
    </xf>
    <xf numFmtId="0" fontId="26" fillId="0" borderId="16" xfId="0" applyFont="1" applyBorder="1" applyAlignment="1">
      <alignment horizontal="left"/>
    </xf>
    <xf numFmtId="0" fontId="26" fillId="0" borderId="15" xfId="0" applyFont="1" applyBorder="1" applyAlignment="1">
      <alignment horizontal="left" vertical="center"/>
    </xf>
    <xf numFmtId="0" fontId="26" fillId="0" borderId="269" xfId="0" applyFont="1" applyBorder="1" applyAlignment="1">
      <alignment horizontal="left" vertical="center"/>
    </xf>
    <xf numFmtId="0" fontId="26" fillId="0" borderId="15" xfId="0" applyFont="1" applyBorder="1" applyAlignment="1">
      <alignment horizontal="center" vertical="center" wrapText="1"/>
    </xf>
    <xf numFmtId="0" fontId="26" fillId="0" borderId="19" xfId="0" applyFont="1" applyBorder="1" applyAlignment="1">
      <alignment horizontal="justify"/>
    </xf>
    <xf numFmtId="0" fontId="26" fillId="0" borderId="270" xfId="0" applyFont="1" applyBorder="1" applyAlignment="1">
      <alignment horizontal="justify"/>
    </xf>
    <xf numFmtId="0" fontId="26" fillId="0" borderId="20" xfId="0" applyFont="1" applyBorder="1" applyAlignment="1">
      <alignment horizontal="justify"/>
    </xf>
    <xf numFmtId="0" fontId="26" fillId="0" borderId="19" xfId="0" applyFont="1" applyBorder="1" applyAlignment="1">
      <alignment horizontal="center" vertical="center" wrapText="1"/>
    </xf>
    <xf numFmtId="0" fontId="26" fillId="0" borderId="15" xfId="0" applyFont="1" applyBorder="1" applyAlignment="1">
      <alignment horizontal="center"/>
    </xf>
    <xf numFmtId="0" fontId="26" fillId="0" borderId="17" xfId="0" applyFont="1" applyBorder="1" applyAlignment="1">
      <alignment horizontal="center"/>
    </xf>
    <xf numFmtId="0" fontId="26" fillId="0" borderId="14" xfId="0" applyFont="1" applyBorder="1"/>
    <xf numFmtId="0" fontId="26" fillId="0" borderId="15" xfId="0" applyFont="1" applyBorder="1"/>
    <xf numFmtId="0" fontId="26" fillId="0" borderId="269" xfId="0" applyFont="1" applyBorder="1"/>
    <xf numFmtId="0" fontId="26" fillId="0" borderId="21" xfId="0" applyFont="1" applyBorder="1"/>
    <xf numFmtId="0" fontId="26" fillId="0" borderId="20" xfId="0" applyFont="1" applyBorder="1"/>
    <xf numFmtId="0" fontId="26" fillId="0" borderId="19" xfId="0" applyFont="1" applyBorder="1"/>
    <xf numFmtId="0" fontId="26" fillId="0" borderId="0" xfId="0" applyFont="1" applyAlignment="1">
      <alignment horizontal="right" vertical="center"/>
    </xf>
    <xf numFmtId="0" fontId="26" fillId="0" borderId="23" xfId="0" applyFont="1" applyBorder="1" applyAlignment="1">
      <alignment horizontal="center" vertical="center" wrapText="1"/>
    </xf>
    <xf numFmtId="0" fontId="26" fillId="0" borderId="19" xfId="0" applyFont="1" applyBorder="1" applyAlignment="1">
      <alignment horizontal="center"/>
    </xf>
    <xf numFmtId="0" fontId="26" fillId="0" borderId="20" xfId="0" applyFont="1" applyBorder="1" applyAlignment="1">
      <alignment horizontal="center"/>
    </xf>
    <xf numFmtId="0" fontId="26" fillId="0" borderId="270" xfId="0" applyFont="1" applyBorder="1"/>
    <xf numFmtId="0" fontId="26" fillId="0" borderId="14" xfId="38" applyFont="1" applyBorder="1" applyAlignment="1">
      <alignment horizontal="center" vertical="center"/>
    </xf>
    <xf numFmtId="0" fontId="26" fillId="0" borderId="21" xfId="0" applyFont="1" applyBorder="1" applyAlignment="1">
      <alignment horizontal="center" vertical="center"/>
    </xf>
    <xf numFmtId="0" fontId="26" fillId="0" borderId="23" xfId="0" applyFont="1" applyBorder="1" applyAlignment="1">
      <alignment horizontal="center"/>
    </xf>
    <xf numFmtId="0" fontId="26" fillId="0" borderId="24" xfId="0" applyFont="1" applyBorder="1" applyAlignment="1">
      <alignment horizontal="center"/>
    </xf>
    <xf numFmtId="0" fontId="26" fillId="0" borderId="22" xfId="0" applyFont="1" applyBorder="1"/>
    <xf numFmtId="0" fontId="26" fillId="0" borderId="23" xfId="0" applyFont="1" applyBorder="1"/>
    <xf numFmtId="0" fontId="26" fillId="0" borderId="278" xfId="0" applyFont="1" applyBorder="1"/>
    <xf numFmtId="0" fontId="26" fillId="0" borderId="15" xfId="0" applyFont="1" applyBorder="1" applyAlignment="1">
      <alignment horizontal="center" shrinkToFit="1"/>
    </xf>
    <xf numFmtId="0" fontId="26" fillId="0" borderId="17" xfId="0" applyFont="1" applyBorder="1" applyAlignment="1">
      <alignment horizontal="center" shrinkToFit="1"/>
    </xf>
    <xf numFmtId="0" fontId="26" fillId="0" borderId="19" xfId="0" applyFont="1" applyBorder="1" applyAlignment="1">
      <alignment horizontal="center" shrinkToFit="1"/>
    </xf>
    <xf numFmtId="0" fontId="26" fillId="0" borderId="20" xfId="0" applyFont="1" applyBorder="1" applyAlignment="1">
      <alignment horizontal="center" shrinkToFit="1"/>
    </xf>
    <xf numFmtId="0" fontId="26" fillId="0" borderId="22" xfId="0" applyFont="1" applyBorder="1" applyAlignment="1">
      <alignment horizontal="center" vertical="center"/>
    </xf>
    <xf numFmtId="0" fontId="26" fillId="0" borderId="23" xfId="0" applyFont="1" applyBorder="1" applyAlignment="1">
      <alignment vertical="center"/>
    </xf>
    <xf numFmtId="0" fontId="26" fillId="0" borderId="41" xfId="0" applyFont="1" applyBorder="1" applyAlignment="1">
      <alignment vertical="center"/>
    </xf>
    <xf numFmtId="0" fontId="26" fillId="0" borderId="23" xfId="0" applyFont="1" applyBorder="1" applyAlignment="1">
      <alignment horizontal="justify" vertical="center" wrapText="1"/>
    </xf>
    <xf numFmtId="0" fontId="26" fillId="0" borderId="10" xfId="0" applyFont="1" applyBorder="1" applyAlignment="1">
      <alignment horizontal="justify" vertical="center" wrapText="1"/>
    </xf>
    <xf numFmtId="0" fontId="26" fillId="0" borderId="43" xfId="0" applyFont="1" applyBorder="1" applyAlignment="1">
      <alignment horizontal="justify" vertical="center" wrapText="1"/>
    </xf>
    <xf numFmtId="0" fontId="26" fillId="0" borderId="41" xfId="0" applyFont="1" applyBorder="1" applyAlignment="1">
      <alignment horizontal="justify" vertical="center" wrapText="1"/>
    </xf>
    <xf numFmtId="0" fontId="26" fillId="0" borderId="23" xfId="0" applyFont="1" applyBorder="1" applyAlignment="1">
      <alignment horizontal="center" shrinkToFit="1"/>
    </xf>
    <xf numFmtId="0" fontId="26" fillId="0" borderId="24" xfId="0" applyFont="1" applyBorder="1" applyAlignment="1">
      <alignment horizontal="center" shrinkToFit="1"/>
    </xf>
    <xf numFmtId="0" fontId="26" fillId="0" borderId="24" xfId="0" applyFont="1" applyBorder="1"/>
  </cellXfs>
  <cellStyles count="63">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どちらでもない" xfId="19" builtinId="28" customBuiltin="1"/>
    <cellStyle name="アクセント 1" xfId="20" builtinId="29" customBuiltin="1"/>
    <cellStyle name="アクセント 2" xfId="21" builtinId="33" customBuiltin="1"/>
    <cellStyle name="アクセント 3" xfId="22" builtinId="37" customBuiltin="1"/>
    <cellStyle name="アクセント 4" xfId="23" builtinId="41" customBuiltin="1"/>
    <cellStyle name="アクセント 5" xfId="24" builtinId="45" customBuiltin="1"/>
    <cellStyle name="アクセント 6" xfId="25" builtinId="49" customBuiltin="1"/>
    <cellStyle name="タイトル" xfId="26" builtinId="15" customBuiltin="1"/>
    <cellStyle name="チェック セル" xfId="27" builtinId="23" customBuiltin="1"/>
    <cellStyle name="パーセント 2" xfId="28"/>
    <cellStyle name="パーセント 2 2" xfId="29"/>
    <cellStyle name="パーセント 2 2 2" xfId="30"/>
    <cellStyle name="メモ" xfId="31" builtinId="10" customBuiltin="1"/>
    <cellStyle name="リンク セル" xfId="32" builtinId="24" customBuiltin="1"/>
    <cellStyle name="入力" xfId="33" builtinId="20" customBuiltin="1"/>
    <cellStyle name="出力" xfId="34" builtinId="21" customBuiltin="1"/>
    <cellStyle name="悪い" xfId="35" builtinId="27" customBuiltin="1"/>
    <cellStyle name="桁区切り 2" xfId="36"/>
    <cellStyle name="桁区切り_3-3_標準様式1-2 勤務表　通所型サービス" xfId="37"/>
    <cellStyle name="標準" xfId="0" builtinId="0"/>
    <cellStyle name="標準 2" xfId="38"/>
    <cellStyle name="標準 2 2" xfId="39"/>
    <cellStyle name="標準 3" xfId="40"/>
    <cellStyle name="標準 3 2" xfId="41"/>
    <cellStyle name="標準 3 2 2" xfId="42"/>
    <cellStyle name="標準_3-3_標準様式1-2 勤務表　通所型サービス" xfId="43"/>
    <cellStyle name="標準_【現在】介護予防訪問介護相当サービス_1" xfId="44"/>
    <cellStyle name="標準_【現在】介護予防訪問介護相当サービス_2" xfId="45"/>
    <cellStyle name="標準_【現在】介護予防訪問介護相当サービス_3" xfId="46"/>
    <cellStyle name="標準_（作成中）【現在】介護予防通所介護相当サービス " xfId="47"/>
    <cellStyle name="標準_（作成中）【現在】介護予防通所介護相当サービス _1" xfId="48"/>
    <cellStyle name="標準_（作成中）【現在】介護予防通所介護相当サービス _2" xfId="49"/>
    <cellStyle name="標準_（作成中）【現在】介護予防通所介護相当サービス _3" xfId="50"/>
    <cellStyle name="標準_（作成中）【現在】介護予防通所介護相当サービス _4" xfId="51"/>
    <cellStyle name="標準_（作成中）【現在】介護予防通所介護相当サービス _5" xfId="52"/>
    <cellStyle name="標準_（作成中）【現在】介護予防通所介護相当サービス _6" xfId="53"/>
    <cellStyle name="良い" xfId="54" builtinId="26" customBuiltin="1"/>
    <cellStyle name="見出し 1" xfId="55" builtinId="16" customBuiltin="1"/>
    <cellStyle name="見出し 2" xfId="56" builtinId="17" customBuiltin="1"/>
    <cellStyle name="見出し 3" xfId="57" builtinId="18" customBuiltin="1"/>
    <cellStyle name="見出し 4" xfId="58" builtinId="19" customBuiltin="1"/>
    <cellStyle name="計算" xfId="59" builtinId="22" customBuiltin="1"/>
    <cellStyle name="説明文" xfId="60" builtinId="53" customBuiltin="1"/>
    <cellStyle name="警告文" xfId="61" builtinId="11" customBuiltin="1"/>
    <cellStyle name="集計" xfId="62" builtinId="25" customBuiltin="1"/>
  </cellStyles>
  <dxfs count="548">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s>
  <tableStyles count="0" defaultTableStyle="TableStyleMedium2" defaultPivotStyle="PivotStyleLight16"/>
  <extLst>
    <ext xmlns:x14="http://schemas.microsoft.com/office/spreadsheetml/2009/9/main" uri="{EB79DEF2-80B8-43e5-95BD-54CBDDF9020C}">
      <x14:slicer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14="http://schemas.microsoft.com/office/spreadsheetml/2009/9/main" defaultSlicerStyle="SlicerStyleLight1"/>
    </ext>
    <ext xmlns:x15="http://schemas.microsoft.com/office/spreadsheetml/2010/11/main" uri="{9260A510-F301-46a8-8635-F512D64BE5F5}">
      <x15:timeline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worksheet" Target="worksheets/sheet6.xml" /><Relationship Id="rId7" Type="http://schemas.openxmlformats.org/officeDocument/2006/relationships/worksheet" Target="worksheets/sheet7.xml" /><Relationship Id="rId8" Type="http://schemas.openxmlformats.org/officeDocument/2006/relationships/worksheet" Target="worksheets/sheet8.xml" /><Relationship Id="rId9" Type="http://schemas.openxmlformats.org/officeDocument/2006/relationships/worksheet" Target="worksheets/sheet9.xml" /><Relationship Id="rId10" Type="http://schemas.openxmlformats.org/officeDocument/2006/relationships/worksheet" Target="worksheets/sheet10.xml" /><Relationship Id="rId11" Type="http://schemas.openxmlformats.org/officeDocument/2006/relationships/worksheet" Target="worksheets/sheet11.xml" /><Relationship Id="rId12" Type="http://schemas.openxmlformats.org/officeDocument/2006/relationships/worksheet" Target="worksheets/sheet12.xml" /><Relationship Id="rId13" Type="http://schemas.openxmlformats.org/officeDocument/2006/relationships/worksheet" Target="worksheets/sheet13.xml" /><Relationship Id="rId14" Type="http://schemas.openxmlformats.org/officeDocument/2006/relationships/worksheet" Target="worksheets/sheet14.xml" /><Relationship Id="rId15" Type="http://schemas.openxmlformats.org/officeDocument/2006/relationships/worksheet" Target="worksheets/sheet15.xml" /><Relationship Id="rId16" Type="http://schemas.openxmlformats.org/officeDocument/2006/relationships/worksheet" Target="worksheets/sheet16.xml" /><Relationship Id="rId17" Type="http://schemas.openxmlformats.org/officeDocument/2006/relationships/worksheet" Target="worksheets/sheet17.xml" /><Relationship Id="rId18" Type="http://schemas.openxmlformats.org/officeDocument/2006/relationships/worksheet" Target="worksheets/sheet18.xml" /><Relationship Id="rId19" Type="http://schemas.openxmlformats.org/officeDocument/2006/relationships/worksheet" Target="worksheets/sheet19.xml" /><Relationship Id="rId20" Type="http://schemas.openxmlformats.org/officeDocument/2006/relationships/worksheet" Target="worksheets/sheet20.xml" /><Relationship Id="rId21" Type="http://schemas.openxmlformats.org/officeDocument/2006/relationships/worksheet" Target="worksheets/sheet21.xml" /><Relationship Id="rId22" Type="http://schemas.openxmlformats.org/officeDocument/2006/relationships/theme" Target="theme/theme1.xml" /><Relationship Id="rId23" Type="http://schemas.openxmlformats.org/officeDocument/2006/relationships/sharedStrings" Target="sharedStrings.xml" /><Relationship Id="rId24" Type="http://schemas.openxmlformats.org/officeDocument/2006/relationships/styles" Target="styles.xml"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1</xdr:col>
      <xdr:colOff>419100</xdr:colOff>
      <xdr:row>42</xdr:row>
      <xdr:rowOff>266700</xdr:rowOff>
    </xdr:from>
    <xdr:to xmlns:xdr="http://schemas.openxmlformats.org/drawingml/2006/spreadsheetDrawing">
      <xdr:col>22</xdr:col>
      <xdr:colOff>3465195</xdr:colOff>
      <xdr:row>56</xdr:row>
      <xdr:rowOff>266700</xdr:rowOff>
    </xdr:to>
    <xdr:sp macro="" textlink="">
      <xdr:nvSpPr>
        <xdr:cNvPr id="2" name="正方形/長方形 1"/>
        <xdr:cNvSpPr/>
      </xdr:nvSpPr>
      <xdr:spPr>
        <a:xfrm>
          <a:off x="542925" y="13868400"/>
          <a:ext cx="17571720" cy="4533900"/>
        </a:xfrm>
        <a:prstGeom prst="rect">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600">
              <a:solidFill>
                <a:sysClr val="windowText" lastClr="000000"/>
              </a:solidFill>
              <a:latin typeface="+mn-ea"/>
              <a:ea typeface="+mn-ea"/>
            </a:rPr>
            <a:t>平成</a:t>
          </a:r>
          <a:r>
            <a:rPr kumimoji="1" lang="en-US" altLang="ja-JP" sz="1600">
              <a:solidFill>
                <a:sysClr val="windowText" lastClr="000000"/>
              </a:solidFill>
              <a:latin typeface="+mn-ea"/>
              <a:ea typeface="+mn-ea"/>
            </a:rPr>
            <a:t>24</a:t>
          </a:r>
          <a:r>
            <a:rPr kumimoji="1" lang="ja-JP" altLang="en-US" sz="1600">
              <a:solidFill>
                <a:sysClr val="windowText" lastClr="000000"/>
              </a:solidFill>
              <a:latin typeface="+mn-ea"/>
              <a:ea typeface="+mn-ea"/>
            </a:rPr>
            <a:t>年度介護報酬改定に関する</a:t>
          </a:r>
          <a:r>
            <a:rPr kumimoji="1" lang="en-US" altLang="ja-JP" sz="1600">
              <a:solidFill>
                <a:sysClr val="windowText" lastClr="000000"/>
              </a:solidFill>
              <a:latin typeface="+mn-ea"/>
              <a:ea typeface="+mn-ea"/>
            </a:rPr>
            <a:t>Q&amp;A</a:t>
          </a:r>
          <a:r>
            <a:rPr kumimoji="1" lang="ja-JP" altLang="en-US" sz="1600">
              <a:solidFill>
                <a:sysClr val="windowText" lastClr="000000"/>
              </a:solidFill>
              <a:latin typeface="+mn-ea"/>
              <a:ea typeface="+mn-ea"/>
            </a:rPr>
            <a:t>（</a:t>
          </a:r>
          <a:r>
            <a:rPr kumimoji="1" lang="en-US" altLang="ja-JP" sz="1600">
              <a:solidFill>
                <a:sysClr val="windowText" lastClr="000000"/>
              </a:solidFill>
              <a:latin typeface="+mn-ea"/>
              <a:ea typeface="+mn-ea"/>
            </a:rPr>
            <a:t>Vol.1</a:t>
          </a:r>
          <a:r>
            <a:rPr kumimoji="1" lang="ja-JP" altLang="en-US" sz="1600">
              <a:solidFill>
                <a:sysClr val="windowText" lastClr="000000"/>
              </a:solidFill>
              <a:latin typeface="+mn-ea"/>
              <a:ea typeface="+mn-ea"/>
            </a:rPr>
            <a:t>）（平成</a:t>
          </a:r>
          <a:r>
            <a:rPr kumimoji="1" lang="en-US" altLang="ja-JP" sz="1600">
              <a:solidFill>
                <a:sysClr val="windowText" lastClr="000000"/>
              </a:solidFill>
              <a:latin typeface="+mn-ea"/>
              <a:ea typeface="+mn-ea"/>
            </a:rPr>
            <a:t>24</a:t>
          </a:r>
          <a:r>
            <a:rPr kumimoji="1" lang="ja-JP" altLang="en-US" sz="1600">
              <a:solidFill>
                <a:sysClr val="windowText" lastClr="000000"/>
              </a:solidFill>
              <a:latin typeface="+mn-ea"/>
              <a:ea typeface="+mn-ea"/>
            </a:rPr>
            <a:t>年</a:t>
          </a:r>
          <a:r>
            <a:rPr kumimoji="1" lang="en-US" altLang="ja-JP" sz="1600">
              <a:solidFill>
                <a:sysClr val="windowText" lastClr="000000"/>
              </a:solidFill>
              <a:latin typeface="+mn-ea"/>
              <a:ea typeface="+mn-ea"/>
            </a:rPr>
            <a:t>3</a:t>
          </a:r>
          <a:r>
            <a:rPr kumimoji="1" lang="ja-JP" altLang="en-US" sz="1600">
              <a:solidFill>
                <a:sysClr val="windowText" lastClr="000000"/>
              </a:solidFill>
              <a:latin typeface="+mn-ea"/>
              <a:ea typeface="+mn-ea"/>
            </a:rPr>
            <a:t>月</a:t>
          </a:r>
          <a:r>
            <a:rPr kumimoji="1" lang="en-US" altLang="ja-JP" sz="1600">
              <a:solidFill>
                <a:sysClr val="windowText" lastClr="000000"/>
              </a:solidFill>
              <a:latin typeface="+mn-ea"/>
              <a:ea typeface="+mn-ea"/>
            </a:rPr>
            <a:t>16</a:t>
          </a:r>
          <a:r>
            <a:rPr kumimoji="1" lang="ja-JP" altLang="en-US" sz="1600">
              <a:solidFill>
                <a:sysClr val="windowText" lastClr="000000"/>
              </a:solidFill>
              <a:latin typeface="+mn-ea"/>
              <a:ea typeface="+mn-ea"/>
            </a:rPr>
            <a:t>日）</a:t>
          </a:r>
          <a:endParaRPr kumimoji="1" lang="en-US" altLang="ja-JP" sz="1600">
            <a:solidFill>
              <a:sysClr val="windowText" lastClr="000000"/>
            </a:solidFill>
            <a:latin typeface="+mn-ea"/>
            <a:ea typeface="+mn-ea"/>
          </a:endParaRPr>
        </a:p>
        <a:p>
          <a:pPr algn="l"/>
          <a:r>
            <a:rPr kumimoji="1" lang="ja-JP" altLang="en-US" sz="1600">
              <a:solidFill>
                <a:sysClr val="windowText" lastClr="000000"/>
              </a:solidFill>
              <a:latin typeface="+mn-ea"/>
              <a:ea typeface="+mn-ea"/>
            </a:rPr>
            <a:t>問</a:t>
          </a:r>
          <a:r>
            <a:rPr kumimoji="1" lang="en-US" altLang="ja-JP" sz="1600">
              <a:solidFill>
                <a:sysClr val="windowText" lastClr="000000"/>
              </a:solidFill>
              <a:latin typeface="+mn-ea"/>
              <a:ea typeface="+mn-ea"/>
            </a:rPr>
            <a:t>63</a:t>
          </a:r>
          <a:r>
            <a:rPr kumimoji="1" lang="ja-JP" altLang="en-US" sz="1600">
              <a:solidFill>
                <a:sysClr val="windowText" lastClr="000000"/>
              </a:solidFill>
              <a:latin typeface="+mn-ea"/>
              <a:ea typeface="+mn-ea"/>
            </a:rPr>
            <a:t>　通所介護において、確保すべき従業者の勤務延時間数は、実労働時間しか算入できないのか。休憩時間はどのように取扱うのか。</a:t>
          </a:r>
          <a:endParaRPr kumimoji="1" lang="en-US" altLang="ja-JP" sz="1600">
            <a:solidFill>
              <a:sysClr val="windowText" lastClr="000000"/>
            </a:solidFill>
            <a:latin typeface="+mn-ea"/>
            <a:ea typeface="+mn-ea"/>
          </a:endParaRPr>
        </a:p>
        <a:p>
          <a:pPr algn="l"/>
          <a:r>
            <a:rPr kumimoji="1" lang="ja-JP" altLang="en-US" sz="1600">
              <a:solidFill>
                <a:sysClr val="windowText" lastClr="000000"/>
              </a:solidFill>
              <a:latin typeface="+mn-ea"/>
              <a:ea typeface="+mn-ea"/>
            </a:rPr>
            <a:t>（答）労働基準法第</a:t>
          </a:r>
          <a:r>
            <a:rPr kumimoji="1" lang="en-US" altLang="ja-JP" sz="1600">
              <a:solidFill>
                <a:sysClr val="windowText" lastClr="000000"/>
              </a:solidFill>
              <a:latin typeface="+mn-ea"/>
              <a:ea typeface="+mn-ea"/>
            </a:rPr>
            <a:t>34 </a:t>
          </a:r>
          <a:r>
            <a:rPr kumimoji="1" lang="ja-JP" altLang="en-US" sz="1600">
              <a:solidFill>
                <a:sysClr val="windowText" lastClr="000000"/>
              </a:solidFill>
              <a:latin typeface="+mn-ea"/>
              <a:ea typeface="+mn-ea"/>
            </a:rPr>
            <a:t>条において最低限確保すべきとされている程度の休憩時間については、確保すべき勤務延時間数に含めて差し支えない。ただし、その場合においても、居宅基準第</a:t>
          </a:r>
          <a:r>
            <a:rPr kumimoji="1" lang="en-US" altLang="ja-JP" sz="1600">
              <a:solidFill>
                <a:sysClr val="windowText" lastClr="000000"/>
              </a:solidFill>
              <a:latin typeface="+mn-ea"/>
              <a:ea typeface="+mn-ea"/>
            </a:rPr>
            <a:t>93 </a:t>
          </a:r>
          <a:r>
            <a:rPr kumimoji="1" lang="ja-JP" altLang="en-US" sz="1600">
              <a:solidFill>
                <a:sysClr val="windowText" lastClr="000000"/>
              </a:solidFill>
              <a:latin typeface="+mn-ea"/>
              <a:ea typeface="+mn-ea"/>
            </a:rPr>
            <a:t>条第</a:t>
          </a:r>
          <a:r>
            <a:rPr kumimoji="1" lang="en-US" altLang="ja-JP" sz="1600">
              <a:solidFill>
                <a:sysClr val="windowText" lastClr="000000"/>
              </a:solidFill>
              <a:latin typeface="+mn-ea"/>
              <a:ea typeface="+mn-ea"/>
            </a:rPr>
            <a:t>3 </a:t>
          </a:r>
          <a:r>
            <a:rPr kumimoji="1" lang="ja-JP" altLang="en-US" sz="1600">
              <a:solidFill>
                <a:sysClr val="windowText" lastClr="000000"/>
              </a:solidFill>
              <a:latin typeface="+mn-ea"/>
              <a:ea typeface="+mn-ea"/>
            </a:rPr>
            <a:t>項を満たす必要があることから、介護職員全員が同一時間帯に一斉に休憩を取ることがないようにすること。また、介護職員が常時１名しか配置されていない事業所については、当該職員が休憩を取る時間帯に、介護職員以外で利用者に対して直接ケアを行う職員（居宅基準第</a:t>
          </a:r>
          <a:r>
            <a:rPr kumimoji="1" lang="en-US" altLang="ja-JP" sz="1600">
              <a:solidFill>
                <a:sysClr val="windowText" lastClr="000000"/>
              </a:solidFill>
              <a:latin typeface="+mn-ea"/>
              <a:ea typeface="+mn-ea"/>
            </a:rPr>
            <a:t>93 </a:t>
          </a:r>
          <a:r>
            <a:rPr kumimoji="1" lang="ja-JP" altLang="en-US" sz="1600">
              <a:solidFill>
                <a:sysClr val="windowText" lastClr="000000"/>
              </a:solidFill>
              <a:latin typeface="+mn-ea"/>
              <a:ea typeface="+mn-ea"/>
            </a:rPr>
            <a:t>条第</a:t>
          </a:r>
          <a:r>
            <a:rPr kumimoji="1" lang="en-US" altLang="ja-JP" sz="1600">
              <a:solidFill>
                <a:sysClr val="windowText" lastClr="000000"/>
              </a:solidFill>
              <a:latin typeface="+mn-ea"/>
              <a:ea typeface="+mn-ea"/>
            </a:rPr>
            <a:t>1 </a:t>
          </a:r>
          <a:r>
            <a:rPr kumimoji="1" lang="ja-JP" altLang="en-US" sz="1600">
              <a:solidFill>
                <a:sysClr val="windowText" lastClr="000000"/>
              </a:solidFill>
              <a:latin typeface="+mn-ea"/>
              <a:ea typeface="+mn-ea"/>
            </a:rPr>
            <a:t>項第</a:t>
          </a:r>
          <a:r>
            <a:rPr kumimoji="1" lang="en-US" altLang="ja-JP" sz="1600">
              <a:solidFill>
                <a:sysClr val="windowText" lastClr="000000"/>
              </a:solidFill>
              <a:latin typeface="+mn-ea"/>
              <a:ea typeface="+mn-ea"/>
            </a:rPr>
            <a:t>1 </a:t>
          </a:r>
          <a:r>
            <a:rPr kumimoji="1" lang="ja-JP" altLang="en-US" sz="1600">
              <a:solidFill>
                <a:sysClr val="windowText" lastClr="000000"/>
              </a:solidFill>
              <a:latin typeface="+mn-ea"/>
              <a:ea typeface="+mn-ea"/>
            </a:rPr>
            <a:t>号の生活相談員又は同項第</a:t>
          </a:r>
          <a:r>
            <a:rPr kumimoji="1" lang="en-US" altLang="ja-JP" sz="1600">
              <a:solidFill>
                <a:sysClr val="windowText" lastClr="000000"/>
              </a:solidFill>
              <a:latin typeface="+mn-ea"/>
              <a:ea typeface="+mn-ea"/>
            </a:rPr>
            <a:t>2 </a:t>
          </a:r>
          <a:r>
            <a:rPr kumimoji="1" lang="ja-JP" altLang="en-US" sz="1600">
              <a:solidFill>
                <a:sysClr val="windowText" lastClr="000000"/>
              </a:solidFill>
              <a:latin typeface="+mn-ea"/>
              <a:ea typeface="+mn-ea"/>
            </a:rPr>
            <a:t>号の看護職員）が配置されていれば、居宅基準第</a:t>
          </a:r>
          <a:r>
            <a:rPr kumimoji="1" lang="en-US" altLang="ja-JP" sz="1600">
              <a:solidFill>
                <a:sysClr val="windowText" lastClr="000000"/>
              </a:solidFill>
              <a:latin typeface="+mn-ea"/>
              <a:ea typeface="+mn-ea"/>
            </a:rPr>
            <a:t>93 </a:t>
          </a:r>
          <a:r>
            <a:rPr kumimoji="1" lang="ja-JP" altLang="en-US" sz="1600">
              <a:solidFill>
                <a:sysClr val="windowText" lastClr="000000"/>
              </a:solidFill>
              <a:latin typeface="+mn-ea"/>
              <a:ea typeface="+mn-ea"/>
            </a:rPr>
            <a:t>条第</a:t>
          </a:r>
          <a:r>
            <a:rPr kumimoji="1" lang="en-US" altLang="ja-JP" sz="1600">
              <a:solidFill>
                <a:sysClr val="windowText" lastClr="000000"/>
              </a:solidFill>
              <a:latin typeface="+mn-ea"/>
              <a:ea typeface="+mn-ea"/>
            </a:rPr>
            <a:t>3 </a:t>
          </a:r>
          <a:r>
            <a:rPr kumimoji="1" lang="ja-JP" altLang="en-US" sz="1600">
              <a:solidFill>
                <a:sysClr val="windowText" lastClr="000000"/>
              </a:solidFill>
              <a:latin typeface="+mn-ea"/>
              <a:ea typeface="+mn-ea"/>
            </a:rPr>
            <a:t>項の規定を満たすものとして取り扱って差し支えない。</a:t>
          </a:r>
          <a:endParaRPr kumimoji="1" lang="en-US" altLang="ja-JP" sz="1600">
            <a:solidFill>
              <a:sysClr val="windowText" lastClr="000000"/>
            </a:solidFill>
            <a:latin typeface="+mn-ea"/>
            <a:ea typeface="+mn-ea"/>
          </a:endParaRPr>
        </a:p>
        <a:p>
          <a:pPr algn="l"/>
          <a:r>
            <a:rPr kumimoji="1" lang="ja-JP" altLang="en-US" sz="1600">
              <a:solidFill>
                <a:sysClr val="windowText" lastClr="000000"/>
              </a:solidFill>
              <a:latin typeface="+mn-ea"/>
              <a:ea typeface="+mn-ea"/>
            </a:rPr>
            <a:t>　このような取扱いは、通常の常勤換算方法とは異なりサービス提供時間内において必要な労働力を確保しつつピークタイムに手厚く配置することを可能とするなど、交代で休憩を取得したとしても必ずしもサービスの質の低下には繋がらないと考えられる通所介護（療養通所介護は除く）に限って認められるものである。</a:t>
          </a:r>
        </a:p>
        <a:p>
          <a:pPr algn="l"/>
          <a:r>
            <a:rPr kumimoji="1" lang="ja-JP" altLang="en-US" sz="1600">
              <a:solidFill>
                <a:sysClr val="windowText" lastClr="000000"/>
              </a:solidFill>
              <a:latin typeface="+mn-ea"/>
              <a:ea typeface="+mn-ea"/>
            </a:rPr>
            <a:t>　なお、管理者は従業者の雇用管理を一元的に行うものとされていることから、休憩時間の取得等について労働関係法規を遵守すること。</a:t>
          </a:r>
        </a:p>
        <a:p>
          <a:pPr algn="l"/>
          <a:r>
            <a:rPr kumimoji="1" lang="ja-JP" altLang="en-US" sz="1600">
              <a:solidFill>
                <a:sysClr val="windowText" lastClr="000000"/>
              </a:solidFill>
              <a:latin typeface="+mn-ea"/>
              <a:ea typeface="+mn-ea"/>
            </a:rPr>
            <a:t>　認知症対応型通所介護についても同様の考え方とする。</a:t>
          </a:r>
          <a:endParaRPr kumimoji="1" lang="en-US" altLang="ja-JP" sz="1600">
            <a:solidFill>
              <a:sysClr val="windowText" lastClr="000000"/>
            </a:solidFill>
            <a:latin typeface="+mn-ea"/>
            <a:ea typeface="+mn-ea"/>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mlns:xdr="http://schemas.openxmlformats.org/drawingml/2006/spreadsheetDrawing">
      <xdr:col>4</xdr:col>
      <xdr:colOff>381000</xdr:colOff>
      <xdr:row>3</xdr:row>
      <xdr:rowOff>85725</xdr:rowOff>
    </xdr:from>
    <xdr:to xmlns:xdr="http://schemas.openxmlformats.org/drawingml/2006/spreadsheetDrawing">
      <xdr:col>4</xdr:col>
      <xdr:colOff>457200</xdr:colOff>
      <xdr:row>4</xdr:row>
      <xdr:rowOff>248285</xdr:rowOff>
    </xdr:to>
    <xdr:sp macro="" textlink="">
      <xdr:nvSpPr>
        <xdr:cNvPr id="2" name="右中かっこ 1"/>
        <xdr:cNvSpPr/>
      </xdr:nvSpPr>
      <xdr:spPr>
        <a:xfrm>
          <a:off x="5372100" y="838200"/>
          <a:ext cx="76200" cy="419735"/>
        </a:xfrm>
        <a:prstGeom prst="rightBrace">
          <a:avLst/>
        </a:prstGeom>
        <a:ln w="19050">
          <a:prstDash val="solid"/>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mlns:xdr="http://schemas.openxmlformats.org/drawingml/2006/spreadsheetDrawing">
      <xdr:col>1</xdr:col>
      <xdr:colOff>95250</xdr:colOff>
      <xdr:row>74</xdr:row>
      <xdr:rowOff>18415</xdr:rowOff>
    </xdr:from>
    <xdr:to xmlns:xdr="http://schemas.openxmlformats.org/drawingml/2006/spreadsheetDrawing">
      <xdr:col>15</xdr:col>
      <xdr:colOff>285750</xdr:colOff>
      <xdr:row>83</xdr:row>
      <xdr:rowOff>57150</xdr:rowOff>
    </xdr:to>
    <xdr:sp macro="" textlink="">
      <xdr:nvSpPr>
        <xdr:cNvPr id="3" name="正方形/長方形 2"/>
        <xdr:cNvSpPr/>
      </xdr:nvSpPr>
      <xdr:spPr>
        <a:xfrm>
          <a:off x="238125" y="16934815"/>
          <a:ext cx="12582525" cy="2181860"/>
        </a:xfrm>
        <a:prstGeom prst="rect">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ysClr val="windowText" lastClr="000000"/>
              </a:solidFill>
            </a:rPr>
            <a:t>【</a:t>
          </a:r>
          <a:r>
            <a:rPr kumimoji="1" lang="ja-JP" altLang="en-US" sz="1100">
              <a:solidFill>
                <a:sysClr val="windowText" lastClr="000000"/>
              </a:solidFill>
            </a:rPr>
            <a:t>留意事項</a:t>
          </a:r>
          <a:r>
            <a:rPr kumimoji="1" lang="en-US" altLang="ja-JP" sz="1100">
              <a:solidFill>
                <a:sysClr val="windowText" lastClr="000000"/>
              </a:solidFill>
            </a:rPr>
            <a:t>】</a:t>
          </a:r>
        </a:p>
        <a:p>
          <a:pPr algn="l"/>
          <a:r>
            <a:rPr kumimoji="1" lang="ja-JP" altLang="en-US" sz="1100">
              <a:solidFill>
                <a:sysClr val="windowText" lastClr="000000"/>
              </a:solidFill>
            </a:rPr>
            <a:t>・初期設定では、誤入力防止のため「従業者の勤務の体制及び勤務形態一覧表」のシートに保護がかかっていますので、行の追加・削除等を行う場合は「シートの保護」を解除してください。</a:t>
          </a:r>
          <a:endParaRPr kumimoji="1" lang="en-US" altLang="ja-JP" sz="1100">
            <a:solidFill>
              <a:sysClr val="windowText" lastClr="000000"/>
            </a:solidFill>
          </a:endParaRPr>
        </a:p>
        <a:p>
          <a:pPr algn="l"/>
          <a:r>
            <a:rPr kumimoji="1" lang="ja-JP" altLang="en-US" sz="1100">
              <a:solidFill>
                <a:sysClr val="windowText" lastClr="000000"/>
              </a:solidFill>
            </a:rPr>
            <a:t>　（「校閲」⇒「シート保護の解除」をクリック。</a:t>
          </a:r>
          <a:r>
            <a:rPr kumimoji="1" lang="en-US" altLang="ja-JP" sz="1100">
              <a:solidFill>
                <a:sysClr val="windowText" lastClr="000000"/>
              </a:solidFill>
            </a:rPr>
            <a:t>PW</a:t>
          </a:r>
          <a:r>
            <a:rPr kumimoji="1" lang="ja-JP" altLang="en-US" sz="1100">
              <a:solidFill>
                <a:sysClr val="windowText" lastClr="000000"/>
              </a:solidFill>
            </a:rPr>
            <a:t>は設定していません。再度、シートを保護する場合は、「シートの保護」⇒「</a:t>
          </a:r>
          <a:r>
            <a:rPr kumimoji="1" lang="en-US" altLang="ja-JP" sz="1100">
              <a:solidFill>
                <a:sysClr val="windowText" lastClr="000000"/>
              </a:solidFill>
            </a:rPr>
            <a:t>OK</a:t>
          </a:r>
          <a:r>
            <a:rPr kumimoji="1" lang="ja-JP" altLang="en-US" sz="1100">
              <a:solidFill>
                <a:sysClr val="windowText" lastClr="000000"/>
              </a:solidFill>
            </a:rPr>
            <a:t>」をクリック。）</a:t>
          </a:r>
          <a:endParaRPr kumimoji="1" lang="en-US" altLang="ja-JP" sz="1100">
            <a:solidFill>
              <a:sysClr val="windowText" lastClr="000000"/>
            </a:solidFill>
          </a:endParaRPr>
        </a:p>
        <a:p>
          <a:pPr algn="l"/>
          <a:r>
            <a:rPr kumimoji="1" lang="ja-JP" altLang="en-US" sz="1100">
              <a:solidFill>
                <a:sysClr val="windowText" lastClr="000000"/>
              </a:solidFill>
            </a:rPr>
            <a:t>・従業者の入力行が足りない場合は、適宜、行を追加してください。その際、計算式及びプルダウンの設定に支障をきたさないよう留意してください。</a:t>
          </a:r>
          <a:endParaRPr kumimoji="1" lang="en-US" altLang="ja-JP" sz="1100">
            <a:solidFill>
              <a:sysClr val="windowText" lastClr="000000"/>
            </a:solidFill>
          </a:endParaRPr>
        </a:p>
        <a:p>
          <a:pPr algn="l"/>
          <a:r>
            <a:rPr kumimoji="1" lang="ja-JP" altLang="en-US" sz="1100">
              <a:solidFill>
                <a:sysClr val="windowText" lastClr="000000"/>
              </a:solidFill>
            </a:rPr>
            <a:t>・</a:t>
          </a:r>
          <a:r>
            <a:rPr kumimoji="1" lang="ja-JP" altLang="ja-JP" sz="1100">
              <a:solidFill>
                <a:sysClr val="windowText" lastClr="000000"/>
              </a:solidFill>
              <a:effectLst/>
              <a:latin typeface="+mn-lt"/>
              <a:ea typeface="+mn-ea"/>
              <a:cs typeface="+mn-cs"/>
            </a:rPr>
            <a:t>「従業者の勤務の体制及び勤務形態一覧表」</a:t>
          </a:r>
          <a:r>
            <a:rPr kumimoji="1" lang="ja-JP" altLang="en-US" sz="1100">
              <a:solidFill>
                <a:sysClr val="windowText" lastClr="000000"/>
              </a:solidFill>
              <a:effectLst/>
              <a:latin typeface="+mn-lt"/>
              <a:ea typeface="+mn-ea"/>
              <a:cs typeface="+mn-cs"/>
            </a:rPr>
            <a:t>（参考様式）には計算式を設定していますが、入力の補助を目的とするものですので、結果については作成者の責任にてご確認ください。</a:t>
          </a:r>
          <a:endParaRPr kumimoji="1" lang="en-US" altLang="ja-JP" sz="1100">
            <a:solidFill>
              <a:sysClr val="windowText" lastClr="000000"/>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defRPr/>
          </a:pPr>
          <a:r>
            <a:rPr kumimoji="1" lang="ja-JP" altLang="ja-JP" sz="1100">
              <a:solidFill>
                <a:sysClr val="windowText" lastClr="000000"/>
              </a:solidFill>
              <a:effectLst/>
              <a:latin typeface="+mn-lt"/>
              <a:ea typeface="+mn-ea"/>
              <a:cs typeface="+mn-cs"/>
            </a:rPr>
            <a:t>・必要項目を満たしていれば、各事業所で使用するシフト表等をもって代替書類として差し支えありません。</a:t>
          </a:r>
          <a:endParaRPr lang="ja-JP" altLang="ja-JP">
            <a:solidFill>
              <a:sysClr val="windowText" lastClr="000000"/>
            </a:solidFill>
            <a:effectLst/>
          </a:endParaRPr>
        </a:p>
        <a:p>
          <a:pPr algn="l"/>
          <a:endParaRPr kumimoji="1" lang="ja-JP" altLang="en-US" sz="1100">
            <a:solidFill>
              <a:sysClr val="windowText" lastClr="000000"/>
            </a:solidFill>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mlns:xdr="http://schemas.openxmlformats.org/drawingml/2006/spreadsheetDrawing">
      <xdr:col>0</xdr:col>
      <xdr:colOff>0</xdr:colOff>
      <xdr:row>1</xdr:row>
      <xdr:rowOff>231140</xdr:rowOff>
    </xdr:from>
    <xdr:to xmlns:xdr="http://schemas.openxmlformats.org/drawingml/2006/spreadsheetDrawing">
      <xdr:col>3</xdr:col>
      <xdr:colOff>251460</xdr:colOff>
      <xdr:row>3</xdr:row>
      <xdr:rowOff>57150</xdr:rowOff>
    </xdr:to>
    <xdr:sp macro="" textlink="">
      <xdr:nvSpPr>
        <xdr:cNvPr id="2" name="正方形/長方形 4"/>
        <xdr:cNvSpPr/>
      </xdr:nvSpPr>
      <xdr:spPr>
        <a:xfrm>
          <a:off x="0" y="488315"/>
          <a:ext cx="1251585" cy="34036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600">
              <a:solidFill>
                <a:srgbClr val="FF0000"/>
              </a:solidFill>
              <a:latin typeface="ＭＳ ゴシック"/>
              <a:ea typeface="ＭＳ ゴシック"/>
            </a:rPr>
            <a:t>【</a:t>
          </a:r>
          <a:r>
            <a:rPr kumimoji="1" lang="ja-JP" altLang="en-US" sz="1600">
              <a:solidFill>
                <a:srgbClr val="FF0000"/>
              </a:solidFill>
              <a:latin typeface="ＭＳ ゴシック"/>
              <a:ea typeface="ＭＳ ゴシック"/>
            </a:rPr>
            <a:t>記載例</a:t>
          </a:r>
          <a:r>
            <a:rPr kumimoji="1" lang="en-US" altLang="ja-JP" sz="1600">
              <a:solidFill>
                <a:srgbClr val="FF0000"/>
              </a:solidFill>
              <a:latin typeface="ＭＳ ゴシック"/>
              <a:ea typeface="ＭＳ ゴシック"/>
            </a:rPr>
            <a:t>】</a:t>
          </a:r>
          <a:endParaRPr kumimoji="1" lang="ja-JP" altLang="en-US" sz="1600">
            <a:solidFill>
              <a:srgbClr val="FF0000"/>
            </a:solidFill>
            <a:latin typeface="ＭＳ ゴシック"/>
            <a:ea typeface="ＭＳ ゴシック"/>
          </a:endParaRPr>
        </a:p>
      </xdr:txBody>
    </xdr:sp>
    <xdr:clientData/>
  </xdr:twoCellAnchor>
</xdr:wsDr>
</file>

<file path=xl/drawings/drawing4.xml><?xml version="1.0" encoding="utf-8"?>
<xdr:wsDr xmlns:xdr="http://schemas.openxmlformats.org/drawingml/2006/spreadsheetDrawing" xmlns:a="http://schemas.openxmlformats.org/drawingml/2006/main">
  <xdr:twoCellAnchor>
    <xdr:from xmlns:xdr="http://schemas.openxmlformats.org/drawingml/2006/spreadsheetDrawing">
      <xdr:col>1</xdr:col>
      <xdr:colOff>419100</xdr:colOff>
      <xdr:row>42</xdr:row>
      <xdr:rowOff>266700</xdr:rowOff>
    </xdr:from>
    <xdr:to xmlns:xdr="http://schemas.openxmlformats.org/drawingml/2006/spreadsheetDrawing">
      <xdr:col>22</xdr:col>
      <xdr:colOff>3465195</xdr:colOff>
      <xdr:row>56</xdr:row>
      <xdr:rowOff>266700</xdr:rowOff>
    </xdr:to>
    <xdr:sp macro="" textlink="">
      <xdr:nvSpPr>
        <xdr:cNvPr id="2" name="正方形/長方形 1"/>
        <xdr:cNvSpPr/>
      </xdr:nvSpPr>
      <xdr:spPr>
        <a:xfrm>
          <a:off x="542925" y="13868400"/>
          <a:ext cx="17571720" cy="4533900"/>
        </a:xfrm>
        <a:prstGeom prst="rect">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600">
              <a:solidFill>
                <a:sysClr val="windowText" lastClr="000000"/>
              </a:solidFill>
              <a:latin typeface="+mn-ea"/>
              <a:ea typeface="+mn-ea"/>
            </a:rPr>
            <a:t>平成</a:t>
          </a:r>
          <a:r>
            <a:rPr kumimoji="1" lang="en-US" altLang="ja-JP" sz="1600">
              <a:solidFill>
                <a:sysClr val="windowText" lastClr="000000"/>
              </a:solidFill>
              <a:latin typeface="+mn-ea"/>
              <a:ea typeface="+mn-ea"/>
            </a:rPr>
            <a:t>24</a:t>
          </a:r>
          <a:r>
            <a:rPr kumimoji="1" lang="ja-JP" altLang="en-US" sz="1600">
              <a:solidFill>
                <a:sysClr val="windowText" lastClr="000000"/>
              </a:solidFill>
              <a:latin typeface="+mn-ea"/>
              <a:ea typeface="+mn-ea"/>
            </a:rPr>
            <a:t>年度介護報酬改定に関する</a:t>
          </a:r>
          <a:r>
            <a:rPr kumimoji="1" lang="en-US" altLang="ja-JP" sz="1600">
              <a:solidFill>
                <a:sysClr val="windowText" lastClr="000000"/>
              </a:solidFill>
              <a:latin typeface="+mn-ea"/>
              <a:ea typeface="+mn-ea"/>
            </a:rPr>
            <a:t>Q&amp;A</a:t>
          </a:r>
          <a:r>
            <a:rPr kumimoji="1" lang="ja-JP" altLang="en-US" sz="1600">
              <a:solidFill>
                <a:sysClr val="windowText" lastClr="000000"/>
              </a:solidFill>
              <a:latin typeface="+mn-ea"/>
              <a:ea typeface="+mn-ea"/>
            </a:rPr>
            <a:t>（</a:t>
          </a:r>
          <a:r>
            <a:rPr kumimoji="1" lang="en-US" altLang="ja-JP" sz="1600">
              <a:solidFill>
                <a:sysClr val="windowText" lastClr="000000"/>
              </a:solidFill>
              <a:latin typeface="+mn-ea"/>
              <a:ea typeface="+mn-ea"/>
            </a:rPr>
            <a:t>Vol.1</a:t>
          </a:r>
          <a:r>
            <a:rPr kumimoji="1" lang="ja-JP" altLang="en-US" sz="1600">
              <a:solidFill>
                <a:sysClr val="windowText" lastClr="000000"/>
              </a:solidFill>
              <a:latin typeface="+mn-ea"/>
              <a:ea typeface="+mn-ea"/>
            </a:rPr>
            <a:t>）（平成</a:t>
          </a:r>
          <a:r>
            <a:rPr kumimoji="1" lang="en-US" altLang="ja-JP" sz="1600">
              <a:solidFill>
                <a:sysClr val="windowText" lastClr="000000"/>
              </a:solidFill>
              <a:latin typeface="+mn-ea"/>
              <a:ea typeface="+mn-ea"/>
            </a:rPr>
            <a:t>24</a:t>
          </a:r>
          <a:r>
            <a:rPr kumimoji="1" lang="ja-JP" altLang="en-US" sz="1600">
              <a:solidFill>
                <a:sysClr val="windowText" lastClr="000000"/>
              </a:solidFill>
              <a:latin typeface="+mn-ea"/>
              <a:ea typeface="+mn-ea"/>
            </a:rPr>
            <a:t>年</a:t>
          </a:r>
          <a:r>
            <a:rPr kumimoji="1" lang="en-US" altLang="ja-JP" sz="1600">
              <a:solidFill>
                <a:sysClr val="windowText" lastClr="000000"/>
              </a:solidFill>
              <a:latin typeface="+mn-ea"/>
              <a:ea typeface="+mn-ea"/>
            </a:rPr>
            <a:t>3</a:t>
          </a:r>
          <a:r>
            <a:rPr kumimoji="1" lang="ja-JP" altLang="en-US" sz="1600">
              <a:solidFill>
                <a:sysClr val="windowText" lastClr="000000"/>
              </a:solidFill>
              <a:latin typeface="+mn-ea"/>
              <a:ea typeface="+mn-ea"/>
            </a:rPr>
            <a:t>月</a:t>
          </a:r>
          <a:r>
            <a:rPr kumimoji="1" lang="en-US" altLang="ja-JP" sz="1600">
              <a:solidFill>
                <a:sysClr val="windowText" lastClr="000000"/>
              </a:solidFill>
              <a:latin typeface="+mn-ea"/>
              <a:ea typeface="+mn-ea"/>
            </a:rPr>
            <a:t>16</a:t>
          </a:r>
          <a:r>
            <a:rPr kumimoji="1" lang="ja-JP" altLang="en-US" sz="1600">
              <a:solidFill>
                <a:sysClr val="windowText" lastClr="000000"/>
              </a:solidFill>
              <a:latin typeface="+mn-ea"/>
              <a:ea typeface="+mn-ea"/>
            </a:rPr>
            <a:t>日）</a:t>
          </a:r>
          <a:endParaRPr kumimoji="1" lang="en-US" altLang="ja-JP" sz="1600">
            <a:solidFill>
              <a:sysClr val="windowText" lastClr="000000"/>
            </a:solidFill>
            <a:latin typeface="+mn-ea"/>
            <a:ea typeface="+mn-ea"/>
          </a:endParaRPr>
        </a:p>
        <a:p>
          <a:pPr algn="l"/>
          <a:r>
            <a:rPr kumimoji="1" lang="ja-JP" altLang="en-US" sz="1600">
              <a:solidFill>
                <a:sysClr val="windowText" lastClr="000000"/>
              </a:solidFill>
              <a:latin typeface="+mn-ea"/>
              <a:ea typeface="+mn-ea"/>
            </a:rPr>
            <a:t>問</a:t>
          </a:r>
          <a:r>
            <a:rPr kumimoji="1" lang="en-US" altLang="ja-JP" sz="1600">
              <a:solidFill>
                <a:sysClr val="windowText" lastClr="000000"/>
              </a:solidFill>
              <a:latin typeface="+mn-ea"/>
              <a:ea typeface="+mn-ea"/>
            </a:rPr>
            <a:t>63</a:t>
          </a:r>
          <a:r>
            <a:rPr kumimoji="1" lang="ja-JP" altLang="en-US" sz="1600">
              <a:solidFill>
                <a:sysClr val="windowText" lastClr="000000"/>
              </a:solidFill>
              <a:latin typeface="+mn-ea"/>
              <a:ea typeface="+mn-ea"/>
            </a:rPr>
            <a:t>　通所介護において、確保すべき従業者の勤務延時間数は、実労働時間しか算入できないのか。休憩時間はどのように取扱うのか。</a:t>
          </a:r>
          <a:endParaRPr kumimoji="1" lang="en-US" altLang="ja-JP" sz="1600">
            <a:solidFill>
              <a:sysClr val="windowText" lastClr="000000"/>
            </a:solidFill>
            <a:latin typeface="+mn-ea"/>
            <a:ea typeface="+mn-ea"/>
          </a:endParaRPr>
        </a:p>
        <a:p>
          <a:pPr algn="l"/>
          <a:r>
            <a:rPr kumimoji="1" lang="ja-JP" altLang="en-US" sz="1600">
              <a:solidFill>
                <a:sysClr val="windowText" lastClr="000000"/>
              </a:solidFill>
              <a:latin typeface="+mn-ea"/>
              <a:ea typeface="+mn-ea"/>
            </a:rPr>
            <a:t>（答）労働基準法第</a:t>
          </a:r>
          <a:r>
            <a:rPr kumimoji="1" lang="en-US" altLang="ja-JP" sz="1600">
              <a:solidFill>
                <a:sysClr val="windowText" lastClr="000000"/>
              </a:solidFill>
              <a:latin typeface="+mn-ea"/>
              <a:ea typeface="+mn-ea"/>
            </a:rPr>
            <a:t>34 </a:t>
          </a:r>
          <a:r>
            <a:rPr kumimoji="1" lang="ja-JP" altLang="en-US" sz="1600">
              <a:solidFill>
                <a:sysClr val="windowText" lastClr="000000"/>
              </a:solidFill>
              <a:latin typeface="+mn-ea"/>
              <a:ea typeface="+mn-ea"/>
            </a:rPr>
            <a:t>条において最低限確保すべきとされている程度の休憩時間については、確保すべき勤務延時間数に含めて差し支えない。ただし、その場合においても、居宅基準第</a:t>
          </a:r>
          <a:r>
            <a:rPr kumimoji="1" lang="en-US" altLang="ja-JP" sz="1600">
              <a:solidFill>
                <a:sysClr val="windowText" lastClr="000000"/>
              </a:solidFill>
              <a:latin typeface="+mn-ea"/>
              <a:ea typeface="+mn-ea"/>
            </a:rPr>
            <a:t>93 </a:t>
          </a:r>
          <a:r>
            <a:rPr kumimoji="1" lang="ja-JP" altLang="en-US" sz="1600">
              <a:solidFill>
                <a:sysClr val="windowText" lastClr="000000"/>
              </a:solidFill>
              <a:latin typeface="+mn-ea"/>
              <a:ea typeface="+mn-ea"/>
            </a:rPr>
            <a:t>条第</a:t>
          </a:r>
          <a:r>
            <a:rPr kumimoji="1" lang="en-US" altLang="ja-JP" sz="1600">
              <a:solidFill>
                <a:sysClr val="windowText" lastClr="000000"/>
              </a:solidFill>
              <a:latin typeface="+mn-ea"/>
              <a:ea typeface="+mn-ea"/>
            </a:rPr>
            <a:t>3 </a:t>
          </a:r>
          <a:r>
            <a:rPr kumimoji="1" lang="ja-JP" altLang="en-US" sz="1600">
              <a:solidFill>
                <a:sysClr val="windowText" lastClr="000000"/>
              </a:solidFill>
              <a:latin typeface="+mn-ea"/>
              <a:ea typeface="+mn-ea"/>
            </a:rPr>
            <a:t>項を満たす必要があることから、介護職員全員が同一時間帯に一斉に休憩を取ることがないようにすること。また、介護職員が常時１名しか配置されていない事業所については、当該職員が休憩を取る時間帯に、介護職員以外で利用者に対して直接ケアを行う職員（居宅基準第</a:t>
          </a:r>
          <a:r>
            <a:rPr kumimoji="1" lang="en-US" altLang="ja-JP" sz="1600">
              <a:solidFill>
                <a:sysClr val="windowText" lastClr="000000"/>
              </a:solidFill>
              <a:latin typeface="+mn-ea"/>
              <a:ea typeface="+mn-ea"/>
            </a:rPr>
            <a:t>93 </a:t>
          </a:r>
          <a:r>
            <a:rPr kumimoji="1" lang="ja-JP" altLang="en-US" sz="1600">
              <a:solidFill>
                <a:sysClr val="windowText" lastClr="000000"/>
              </a:solidFill>
              <a:latin typeface="+mn-ea"/>
              <a:ea typeface="+mn-ea"/>
            </a:rPr>
            <a:t>条第</a:t>
          </a:r>
          <a:r>
            <a:rPr kumimoji="1" lang="en-US" altLang="ja-JP" sz="1600">
              <a:solidFill>
                <a:sysClr val="windowText" lastClr="000000"/>
              </a:solidFill>
              <a:latin typeface="+mn-ea"/>
              <a:ea typeface="+mn-ea"/>
            </a:rPr>
            <a:t>1 </a:t>
          </a:r>
          <a:r>
            <a:rPr kumimoji="1" lang="ja-JP" altLang="en-US" sz="1600">
              <a:solidFill>
                <a:sysClr val="windowText" lastClr="000000"/>
              </a:solidFill>
              <a:latin typeface="+mn-ea"/>
              <a:ea typeface="+mn-ea"/>
            </a:rPr>
            <a:t>項第</a:t>
          </a:r>
          <a:r>
            <a:rPr kumimoji="1" lang="en-US" altLang="ja-JP" sz="1600">
              <a:solidFill>
                <a:sysClr val="windowText" lastClr="000000"/>
              </a:solidFill>
              <a:latin typeface="+mn-ea"/>
              <a:ea typeface="+mn-ea"/>
            </a:rPr>
            <a:t>1 </a:t>
          </a:r>
          <a:r>
            <a:rPr kumimoji="1" lang="ja-JP" altLang="en-US" sz="1600">
              <a:solidFill>
                <a:sysClr val="windowText" lastClr="000000"/>
              </a:solidFill>
              <a:latin typeface="+mn-ea"/>
              <a:ea typeface="+mn-ea"/>
            </a:rPr>
            <a:t>号の生活相談員又は同項第</a:t>
          </a:r>
          <a:r>
            <a:rPr kumimoji="1" lang="en-US" altLang="ja-JP" sz="1600">
              <a:solidFill>
                <a:sysClr val="windowText" lastClr="000000"/>
              </a:solidFill>
              <a:latin typeface="+mn-ea"/>
              <a:ea typeface="+mn-ea"/>
            </a:rPr>
            <a:t>2 </a:t>
          </a:r>
          <a:r>
            <a:rPr kumimoji="1" lang="ja-JP" altLang="en-US" sz="1600">
              <a:solidFill>
                <a:sysClr val="windowText" lastClr="000000"/>
              </a:solidFill>
              <a:latin typeface="+mn-ea"/>
              <a:ea typeface="+mn-ea"/>
            </a:rPr>
            <a:t>号の看護職員）が配置されていれば、居宅基準第</a:t>
          </a:r>
          <a:r>
            <a:rPr kumimoji="1" lang="en-US" altLang="ja-JP" sz="1600">
              <a:solidFill>
                <a:sysClr val="windowText" lastClr="000000"/>
              </a:solidFill>
              <a:latin typeface="+mn-ea"/>
              <a:ea typeface="+mn-ea"/>
            </a:rPr>
            <a:t>93 </a:t>
          </a:r>
          <a:r>
            <a:rPr kumimoji="1" lang="ja-JP" altLang="en-US" sz="1600">
              <a:solidFill>
                <a:sysClr val="windowText" lastClr="000000"/>
              </a:solidFill>
              <a:latin typeface="+mn-ea"/>
              <a:ea typeface="+mn-ea"/>
            </a:rPr>
            <a:t>条第</a:t>
          </a:r>
          <a:r>
            <a:rPr kumimoji="1" lang="en-US" altLang="ja-JP" sz="1600">
              <a:solidFill>
                <a:sysClr val="windowText" lastClr="000000"/>
              </a:solidFill>
              <a:latin typeface="+mn-ea"/>
              <a:ea typeface="+mn-ea"/>
            </a:rPr>
            <a:t>3 </a:t>
          </a:r>
          <a:r>
            <a:rPr kumimoji="1" lang="ja-JP" altLang="en-US" sz="1600">
              <a:solidFill>
                <a:sysClr val="windowText" lastClr="000000"/>
              </a:solidFill>
              <a:latin typeface="+mn-ea"/>
              <a:ea typeface="+mn-ea"/>
            </a:rPr>
            <a:t>項の規定を満たすものとして取り扱って差し支えない。</a:t>
          </a:r>
          <a:endParaRPr kumimoji="1" lang="en-US" altLang="ja-JP" sz="1600">
            <a:solidFill>
              <a:sysClr val="windowText" lastClr="000000"/>
            </a:solidFill>
            <a:latin typeface="+mn-ea"/>
            <a:ea typeface="+mn-ea"/>
          </a:endParaRPr>
        </a:p>
        <a:p>
          <a:pPr algn="l"/>
          <a:r>
            <a:rPr kumimoji="1" lang="ja-JP" altLang="en-US" sz="1600">
              <a:solidFill>
                <a:sysClr val="windowText" lastClr="000000"/>
              </a:solidFill>
              <a:latin typeface="+mn-ea"/>
              <a:ea typeface="+mn-ea"/>
            </a:rPr>
            <a:t>　このような取扱いは、通常の常勤換算方法とは異なりサービス提供時間内において必要な労働力を確保しつつピークタイムに手厚く配置することを可能とするなど、交代で休憩を取得したとしても必ずしもサービスの質の低下には繋がらないと考えられる通所介護（療養通所介護は除く）に限って認められるものである。</a:t>
          </a:r>
        </a:p>
        <a:p>
          <a:pPr algn="l"/>
          <a:r>
            <a:rPr kumimoji="1" lang="ja-JP" altLang="en-US" sz="1600">
              <a:solidFill>
                <a:sysClr val="windowText" lastClr="000000"/>
              </a:solidFill>
              <a:latin typeface="+mn-ea"/>
              <a:ea typeface="+mn-ea"/>
            </a:rPr>
            <a:t>　なお、管理者は従業者の雇用管理を一元的に行うものとされていることから、休憩時間の取得等について労働関係法規を遵守すること。</a:t>
          </a:r>
        </a:p>
        <a:p>
          <a:pPr algn="l"/>
          <a:r>
            <a:rPr kumimoji="1" lang="ja-JP" altLang="en-US" sz="1600">
              <a:solidFill>
                <a:sysClr val="windowText" lastClr="000000"/>
              </a:solidFill>
              <a:latin typeface="+mn-ea"/>
              <a:ea typeface="+mn-ea"/>
            </a:rPr>
            <a:t>　認知症対応型通所介護についても同様の考え方とする。</a:t>
          </a:r>
          <a:endParaRPr kumimoji="1" lang="en-US" altLang="ja-JP" sz="1600">
            <a:solidFill>
              <a:sysClr val="windowText" lastClr="000000"/>
            </a:solidFill>
            <a:latin typeface="+mn-ea"/>
            <a:ea typeface="+mn-ea"/>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s>
</file>

<file path=xl/worksheets/_rels/sheet10.xml.rels><?xml version="1.0" encoding="UTF-8"?><Relationships xmlns="http://schemas.openxmlformats.org/package/2006/relationships"><Relationship Id="rId1" Type="http://schemas.openxmlformats.org/officeDocument/2006/relationships/printerSettings" Target="../printerSettings/printerSettings10.bin" /><Relationship Id="rId2" Type="http://schemas.openxmlformats.org/officeDocument/2006/relationships/drawing" Target="../drawings/drawing3.xml" /></Relationships>
</file>

<file path=xl/worksheets/_rels/sheet11.xml.rels><?xml version="1.0" encoding="UTF-8"?><Relationships xmlns="http://schemas.openxmlformats.org/package/2006/relationships"><Relationship Id="rId1" Type="http://schemas.openxmlformats.org/officeDocument/2006/relationships/printerSettings" Target="../printerSettings/printerSettings11.bin" /><Relationship Id="rId2" Type="http://schemas.openxmlformats.org/officeDocument/2006/relationships/drawing" Target="../drawings/drawing4.xml" /></Relationships>
</file>

<file path=xl/worksheets/_rels/sheet12.xml.rels><?xml version="1.0" encoding="UTF-8"?><Relationships xmlns="http://schemas.openxmlformats.org/package/2006/relationships"><Relationship Id="rId1" Type="http://schemas.openxmlformats.org/officeDocument/2006/relationships/printerSettings" Target="../printerSettings/printerSettings12.bin" /></Relationships>
</file>

<file path=xl/worksheets/_rels/sheet13.xml.rels><?xml version="1.0" encoding="UTF-8"?><Relationships xmlns="http://schemas.openxmlformats.org/package/2006/relationships"><Relationship Id="rId1" Type="http://schemas.openxmlformats.org/officeDocument/2006/relationships/printerSettings" Target="../printerSettings/printerSettings13.bin" /></Relationships>
</file>

<file path=xl/worksheets/_rels/sheet14.xml.rels><?xml version="1.0" encoding="UTF-8"?><Relationships xmlns="http://schemas.openxmlformats.org/package/2006/relationships"><Relationship Id="rId1" Type="http://schemas.openxmlformats.org/officeDocument/2006/relationships/printerSettings" Target="../printerSettings/printerSettings14.bin" /></Relationships>
</file>

<file path=xl/worksheets/_rels/sheet15.xml.rels><?xml version="1.0" encoding="UTF-8"?><Relationships xmlns="http://schemas.openxmlformats.org/package/2006/relationships"><Relationship Id="rId1" Type="http://schemas.openxmlformats.org/officeDocument/2006/relationships/printerSettings" Target="../printerSettings/printerSettings15.bin" /></Relationships>
</file>

<file path=xl/worksheets/_rels/sheet16.xml.rels><?xml version="1.0" encoding="UTF-8"?><Relationships xmlns="http://schemas.openxmlformats.org/package/2006/relationships"><Relationship Id="rId1" Type="http://schemas.openxmlformats.org/officeDocument/2006/relationships/printerSettings" Target="../printerSettings/printerSettings16.bin" /></Relationships>
</file>

<file path=xl/worksheets/_rels/sheet17.xml.rels><?xml version="1.0" encoding="UTF-8"?><Relationships xmlns="http://schemas.openxmlformats.org/package/2006/relationships"><Relationship Id="rId1" Type="http://schemas.openxmlformats.org/officeDocument/2006/relationships/printerSettings" Target="../printerSettings/printerSettings17.bin" /></Relationships>
</file>

<file path=xl/worksheets/_rels/sheet18.xml.rels><?xml version="1.0" encoding="UTF-8"?><Relationships xmlns="http://schemas.openxmlformats.org/package/2006/relationships"><Relationship Id="rId1" Type="http://schemas.openxmlformats.org/officeDocument/2006/relationships/printerSettings" Target="../printerSettings/printerSettings18.bin" /></Relationships>
</file>

<file path=xl/worksheets/_rels/sheet19.xml.rels><?xml version="1.0" encoding="UTF-8"?><Relationships xmlns="http://schemas.openxmlformats.org/package/2006/relationships"><Relationship Id="rId1" Type="http://schemas.openxmlformats.org/officeDocument/2006/relationships/printerSettings" Target="../printerSettings/printerSettings19.bin"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s>
</file>

<file path=xl/worksheets/_rels/sheet20.xml.rels><?xml version="1.0" encoding="UTF-8"?><Relationships xmlns="http://schemas.openxmlformats.org/package/2006/relationships"><Relationship Id="rId1" Type="http://schemas.openxmlformats.org/officeDocument/2006/relationships/printerSettings" Target="../printerSettings/printerSettings20.bin" /></Relationships>
</file>

<file path=xl/worksheets/_rels/sheet21.xml.rels><?xml version="1.0" encoding="UTF-8"?><Relationships xmlns="http://schemas.openxmlformats.org/package/2006/relationships"><Relationship Id="rId1" Type="http://schemas.openxmlformats.org/officeDocument/2006/relationships/printerSettings" Target="../printerSettings/printerSettings21.bin"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3.bin" /></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4.bin" /></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5.bin" /></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6.bin" /></Relationships>
</file>

<file path=xl/worksheets/_rels/sheet7.xml.rels><?xml version="1.0" encoding="UTF-8"?><Relationships xmlns="http://schemas.openxmlformats.org/package/2006/relationships"><Relationship Id="rId1" Type="http://schemas.openxmlformats.org/officeDocument/2006/relationships/printerSettings" Target="../printerSettings/printerSettings7.bin" /><Relationship Id="rId2" Type="http://schemas.openxmlformats.org/officeDocument/2006/relationships/drawing" Target="../drawings/drawing1.xml" /></Relationships>
</file>

<file path=xl/worksheets/_rels/sheet8.xml.rels><?xml version="1.0" encoding="UTF-8"?><Relationships xmlns="http://schemas.openxmlformats.org/package/2006/relationships"><Relationship Id="rId1" Type="http://schemas.openxmlformats.org/officeDocument/2006/relationships/printerSettings" Target="../printerSettings/printerSettings8.bin" /><Relationship Id="rId2" Type="http://schemas.openxmlformats.org/officeDocument/2006/relationships/drawing" Target="../drawings/drawing2.xml" /></Relationships>
</file>

<file path=xl/worksheets/_rels/sheet9.xml.rels><?xml version="1.0" encoding="UTF-8"?><Relationships xmlns="http://schemas.openxmlformats.org/package/2006/relationships"><Relationship Id="rId1" Type="http://schemas.openxmlformats.org/officeDocument/2006/relationships/printerSettings" Target="../printerSettings/printerSettings9.bin" /></Relationships>
</file>

<file path=xl/worksheets/sheet1.xml><?xml version="1.0" encoding="utf-8"?>
<worksheet xmlns="http://schemas.openxmlformats.org/spreadsheetml/2006/main" xmlns:r="http://schemas.openxmlformats.org/officeDocument/2006/relationships" xmlns:mc="http://schemas.openxmlformats.org/markup-compatibility/2006">
  <sheetPr>
    <tabColor rgb="FFFFC000"/>
  </sheetPr>
  <dimension ref="A1:AM118"/>
  <sheetViews>
    <sheetView tabSelected="1" zoomScale="90" zoomScaleNormal="90" workbookViewId="0">
      <selection activeCell="B61" sqref="B61"/>
    </sheetView>
  </sheetViews>
  <sheetFormatPr defaultRowHeight="13.5"/>
  <cols>
    <col min="1" max="1" width="1.5" style="1" customWidth="1"/>
    <col min="2" max="3" width="4.25" style="1" customWidth="1"/>
    <col min="4" max="4" width="0.625" style="1" customWidth="1"/>
    <col min="5" max="37" width="3.125" style="1" customWidth="1"/>
    <col min="38" max="38" width="5.875" style="1" customWidth="1"/>
    <col min="39" max="39" width="3" style="1" customWidth="1"/>
    <col min="40" max="40" width="6.25" style="1" customWidth="1"/>
    <col min="41" max="16384" width="9" style="1" customWidth="1"/>
  </cols>
  <sheetData>
    <row r="1" spans="2:39" s="2" customFormat="1" ht="14.25" customHeight="1">
      <c r="AB1" s="13" t="s">
        <v>126</v>
      </c>
      <c r="AC1" s="33"/>
      <c r="AD1" s="33"/>
      <c r="AE1" s="33"/>
      <c r="AF1" s="46"/>
      <c r="AG1" s="80"/>
      <c r="AH1" s="84"/>
      <c r="AI1" s="84"/>
      <c r="AJ1" s="84"/>
      <c r="AK1" s="84"/>
      <c r="AL1" s="84"/>
      <c r="AM1" s="101"/>
    </row>
    <row r="2" spans="2:39" s="2" customFormat="1"/>
    <row r="3" spans="2:39" s="2" customFormat="1" ht="30" customHeight="1">
      <c r="B3" s="4" t="s">
        <v>565</v>
      </c>
      <c r="C3" s="4"/>
      <c r="D3" s="4"/>
      <c r="E3" s="4"/>
      <c r="F3" s="4"/>
      <c r="G3" s="4"/>
      <c r="H3" s="4"/>
      <c r="I3" s="4"/>
      <c r="J3" s="4"/>
      <c r="K3" s="4"/>
      <c r="L3" s="4"/>
      <c r="M3" s="4"/>
      <c r="N3" s="4"/>
      <c r="O3" s="4"/>
      <c r="P3" s="4"/>
      <c r="Q3" s="4"/>
      <c r="R3" s="4"/>
      <c r="S3" s="4"/>
      <c r="T3" s="4"/>
      <c r="U3" s="4"/>
      <c r="V3" s="4"/>
      <c r="W3" s="4"/>
      <c r="X3" s="4"/>
      <c r="Y3" s="4"/>
      <c r="Z3" s="4"/>
      <c r="AA3" s="4"/>
      <c r="AB3" s="4"/>
      <c r="AC3" s="4"/>
      <c r="AD3" s="4"/>
      <c r="AE3" s="4"/>
      <c r="AF3" s="4"/>
      <c r="AG3" s="4"/>
      <c r="AH3" s="4"/>
      <c r="AI3" s="4"/>
      <c r="AJ3" s="4"/>
      <c r="AK3" s="4"/>
      <c r="AL3" s="4"/>
      <c r="AM3" s="4"/>
    </row>
    <row r="4" spans="2:39" s="2" customFormat="1" ht="13.5" customHeight="1">
      <c r="AE4" s="5" t="s">
        <v>128</v>
      </c>
      <c r="AF4" s="47"/>
      <c r="AG4" s="47"/>
      <c r="AH4" s="2" t="s">
        <v>127</v>
      </c>
      <c r="AI4" s="47"/>
      <c r="AJ4" s="47"/>
      <c r="AK4" s="47" t="s">
        <v>445</v>
      </c>
      <c r="AL4" s="47"/>
      <c r="AM4" s="2" t="s">
        <v>121</v>
      </c>
    </row>
    <row r="5" spans="2:39" s="2" customFormat="1">
      <c r="B5" s="5" t="s">
        <v>188</v>
      </c>
      <c r="C5" s="5"/>
      <c r="D5" s="5"/>
      <c r="E5" s="5"/>
      <c r="F5" s="5"/>
      <c r="G5" s="5"/>
      <c r="H5" s="5"/>
      <c r="I5" s="5"/>
      <c r="J5" s="5"/>
      <c r="L5" s="47"/>
      <c r="M5" s="47"/>
      <c r="N5" s="47"/>
      <c r="O5" s="47"/>
      <c r="P5" s="47"/>
      <c r="Q5" s="47"/>
      <c r="R5" s="47"/>
      <c r="S5" s="47"/>
      <c r="T5" s="47"/>
      <c r="U5" s="47"/>
    </row>
    <row r="6" spans="2:39" s="2" customFormat="1">
      <c r="V6" s="92" t="s">
        <v>9</v>
      </c>
      <c r="W6" s="92"/>
      <c r="X6" s="92"/>
      <c r="Y6" s="92"/>
      <c r="Z6" s="92"/>
      <c r="AA6" s="92"/>
      <c r="AB6" s="92"/>
      <c r="AC6" s="92"/>
      <c r="AD6" s="92"/>
      <c r="AE6" s="92"/>
      <c r="AF6" s="92"/>
      <c r="AG6" s="92"/>
      <c r="AH6" s="92"/>
      <c r="AI6" s="92"/>
      <c r="AJ6" s="92"/>
      <c r="AK6" s="92"/>
      <c r="AL6" s="92"/>
      <c r="AM6" s="92"/>
    </row>
    <row r="7" spans="2:39" s="2" customFormat="1">
      <c r="Y7" s="47"/>
      <c r="Z7" s="47"/>
      <c r="AA7" s="47"/>
      <c r="AB7" s="47"/>
      <c r="AC7" s="47"/>
      <c r="AD7" s="47"/>
      <c r="AE7" s="47"/>
      <c r="AF7" s="47"/>
      <c r="AG7" s="47"/>
      <c r="AH7" s="47"/>
      <c r="AI7" s="47"/>
      <c r="AJ7" s="47"/>
      <c r="AK7" s="47"/>
      <c r="AL7" s="47"/>
      <c r="AM7" s="47"/>
    </row>
    <row r="8" spans="2:39" s="2" customFormat="1">
      <c r="V8" s="47" t="s">
        <v>130</v>
      </c>
      <c r="W8" s="47"/>
      <c r="X8" s="47"/>
      <c r="Y8" s="47"/>
      <c r="Z8" s="47"/>
      <c r="AA8" s="47"/>
      <c r="AB8" s="47"/>
      <c r="AC8" s="47"/>
      <c r="AD8" s="47"/>
      <c r="AE8" s="47"/>
      <c r="AF8" s="47"/>
      <c r="AG8" s="47"/>
      <c r="AH8" s="47"/>
      <c r="AI8" s="47"/>
      <c r="AJ8" s="47"/>
      <c r="AK8" s="47"/>
      <c r="AL8" s="47"/>
      <c r="AM8" s="47"/>
    </row>
    <row r="9" spans="2:39" s="2" customFormat="1">
      <c r="Y9" s="47"/>
      <c r="Z9" s="47"/>
      <c r="AA9" s="47"/>
      <c r="AB9" s="47"/>
      <c r="AC9" s="47"/>
      <c r="AD9" s="47"/>
      <c r="AE9" s="47"/>
      <c r="AF9" s="47"/>
      <c r="AG9" s="47"/>
      <c r="AH9" s="47"/>
      <c r="AI9" s="47"/>
      <c r="AJ9" s="47"/>
      <c r="AK9" s="47"/>
      <c r="AL9" s="47"/>
      <c r="AM9" s="47"/>
    </row>
    <row r="10" spans="2:39" s="2" customFormat="1">
      <c r="C10" s="15" t="s">
        <v>131</v>
      </c>
      <c r="D10" s="15"/>
    </row>
    <row r="11" spans="2:39" s="2" customFormat="1">
      <c r="N11" s="59"/>
      <c r="O11" s="59"/>
      <c r="AB11" s="13" t="s">
        <v>134</v>
      </c>
      <c r="AC11" s="33"/>
      <c r="AD11" s="33"/>
      <c r="AE11" s="33"/>
      <c r="AF11" s="33"/>
      <c r="AG11" s="33"/>
      <c r="AH11" s="33"/>
      <c r="AI11" s="46"/>
      <c r="AJ11" s="55"/>
      <c r="AK11" s="62"/>
      <c r="AL11" s="62"/>
      <c r="AM11" s="108"/>
    </row>
    <row r="12" spans="2:39" s="2" customFormat="1" ht="14.25" customHeight="1">
      <c r="B12" s="6" t="s">
        <v>290</v>
      </c>
      <c r="C12" s="16" t="s">
        <v>138</v>
      </c>
      <c r="D12" s="36"/>
      <c r="E12" s="36"/>
      <c r="F12" s="36"/>
      <c r="G12" s="36"/>
      <c r="H12" s="36"/>
      <c r="I12" s="36"/>
      <c r="J12" s="36"/>
      <c r="K12" s="36"/>
      <c r="L12" s="36"/>
      <c r="M12" s="53"/>
      <c r="N12" s="60"/>
      <c r="O12" s="60"/>
      <c r="P12" s="60"/>
      <c r="Q12" s="60"/>
      <c r="R12" s="60"/>
      <c r="S12" s="60"/>
      <c r="T12" s="60"/>
      <c r="U12" s="60"/>
      <c r="V12" s="60"/>
      <c r="W12" s="60"/>
      <c r="X12" s="60"/>
      <c r="Y12" s="60"/>
      <c r="Z12" s="60"/>
      <c r="AA12" s="60"/>
      <c r="AB12" s="60"/>
      <c r="AC12" s="60"/>
      <c r="AD12" s="60"/>
      <c r="AE12" s="60"/>
      <c r="AF12" s="60"/>
      <c r="AG12" s="60"/>
      <c r="AH12" s="60"/>
      <c r="AI12" s="60"/>
      <c r="AJ12" s="60"/>
      <c r="AK12" s="60"/>
      <c r="AL12" s="60"/>
      <c r="AM12" s="113"/>
    </row>
    <row r="13" spans="2:39" s="2" customFormat="1" ht="24.95" customHeight="1">
      <c r="B13" s="7"/>
      <c r="C13" s="17" t="s">
        <v>140</v>
      </c>
      <c r="D13" s="37"/>
      <c r="E13" s="37"/>
      <c r="F13" s="37"/>
      <c r="G13" s="37"/>
      <c r="H13" s="37"/>
      <c r="I13" s="37"/>
      <c r="J13" s="37"/>
      <c r="K13" s="37"/>
      <c r="L13" s="37"/>
      <c r="M13" s="54"/>
      <c r="N13" s="61"/>
      <c r="O13" s="61"/>
      <c r="P13" s="61"/>
      <c r="Q13" s="61"/>
      <c r="R13" s="61"/>
      <c r="S13" s="61"/>
      <c r="T13" s="61"/>
      <c r="U13" s="61"/>
      <c r="V13" s="61"/>
      <c r="W13" s="61"/>
      <c r="X13" s="61"/>
      <c r="Y13" s="61"/>
      <c r="Z13" s="61"/>
      <c r="AA13" s="61"/>
      <c r="AB13" s="61"/>
      <c r="AC13" s="61"/>
      <c r="AD13" s="61"/>
      <c r="AE13" s="61"/>
      <c r="AF13" s="61"/>
      <c r="AG13" s="61"/>
      <c r="AH13" s="61"/>
      <c r="AI13" s="61"/>
      <c r="AJ13" s="61"/>
      <c r="AK13" s="61"/>
      <c r="AL13" s="61"/>
      <c r="AM13" s="114"/>
    </row>
    <row r="14" spans="2:39" s="2" customFormat="1" ht="20.100000000000001" customHeight="1">
      <c r="B14" s="7"/>
      <c r="C14" s="16" t="s">
        <v>246</v>
      </c>
      <c r="D14" s="36"/>
      <c r="E14" s="36"/>
      <c r="F14" s="36"/>
      <c r="G14" s="36"/>
      <c r="H14" s="36"/>
      <c r="I14" s="36"/>
      <c r="J14" s="36"/>
      <c r="K14" s="36"/>
      <c r="L14" s="48"/>
      <c r="M14" s="55" t="s">
        <v>141</v>
      </c>
      <c r="N14" s="62"/>
      <c r="O14" s="62"/>
      <c r="P14" s="62"/>
      <c r="Q14" s="62"/>
      <c r="R14" s="62"/>
      <c r="S14" s="62"/>
      <c r="T14" s="86" t="s">
        <v>214</v>
      </c>
      <c r="U14" s="62"/>
      <c r="V14" s="62"/>
      <c r="W14" s="62"/>
      <c r="X14" s="86" t="s">
        <v>144</v>
      </c>
      <c r="Y14" s="62"/>
      <c r="Z14" s="62"/>
      <c r="AA14" s="62"/>
      <c r="AB14" s="62"/>
      <c r="AC14" s="62"/>
      <c r="AD14" s="62"/>
      <c r="AE14" s="62"/>
      <c r="AF14" s="62"/>
      <c r="AG14" s="62"/>
      <c r="AH14" s="62"/>
      <c r="AI14" s="62"/>
      <c r="AJ14" s="62"/>
      <c r="AK14" s="62"/>
      <c r="AL14" s="62"/>
      <c r="AM14" s="108"/>
    </row>
    <row r="15" spans="2:39" s="2" customFormat="1" ht="20.100000000000001" customHeight="1">
      <c r="B15" s="7"/>
      <c r="C15" s="17"/>
      <c r="D15" s="37"/>
      <c r="E15" s="37"/>
      <c r="F15" s="37"/>
      <c r="G15" s="37"/>
      <c r="H15" s="37"/>
      <c r="I15" s="37"/>
      <c r="J15" s="37"/>
      <c r="K15" s="37"/>
      <c r="L15" s="49"/>
      <c r="M15" s="56" t="s">
        <v>146</v>
      </c>
      <c r="N15" s="63"/>
      <c r="O15" s="63"/>
      <c r="P15" s="63"/>
      <c r="Q15" s="76" t="s">
        <v>148</v>
      </c>
      <c r="R15" s="63"/>
      <c r="S15" s="63"/>
      <c r="T15" s="63"/>
      <c r="U15" s="63"/>
      <c r="V15" s="63" t="s">
        <v>150</v>
      </c>
      <c r="W15" s="63"/>
      <c r="X15" s="63"/>
      <c r="Y15" s="63"/>
      <c r="Z15" s="63"/>
      <c r="AA15" s="63"/>
      <c r="AB15" s="63"/>
      <c r="AC15" s="63"/>
      <c r="AD15" s="63"/>
      <c r="AE15" s="63"/>
      <c r="AF15" s="63"/>
      <c r="AG15" s="63"/>
      <c r="AH15" s="63"/>
      <c r="AI15" s="63"/>
      <c r="AJ15" s="63"/>
      <c r="AK15" s="63"/>
      <c r="AL15" s="63"/>
      <c r="AM15" s="115"/>
    </row>
    <row r="16" spans="2:39" s="2" customFormat="1" ht="20.100000000000001" customHeight="1">
      <c r="B16" s="7"/>
      <c r="C16" s="18"/>
      <c r="D16" s="38"/>
      <c r="E16" s="38"/>
      <c r="F16" s="38"/>
      <c r="G16" s="38"/>
      <c r="H16" s="38"/>
      <c r="I16" s="38"/>
      <c r="J16" s="38"/>
      <c r="K16" s="38"/>
      <c r="L16" s="50"/>
      <c r="M16" s="57" t="s">
        <v>151</v>
      </c>
      <c r="N16" s="64"/>
      <c r="O16" s="64"/>
      <c r="P16" s="64"/>
      <c r="Q16" s="64"/>
      <c r="R16" s="64"/>
      <c r="S16" s="64"/>
      <c r="T16" s="64"/>
      <c r="U16" s="64"/>
      <c r="V16" s="64"/>
      <c r="W16" s="64"/>
      <c r="X16" s="64"/>
      <c r="Y16" s="64"/>
      <c r="Z16" s="64"/>
      <c r="AA16" s="64"/>
      <c r="AB16" s="64"/>
      <c r="AC16" s="64"/>
      <c r="AD16" s="64"/>
      <c r="AE16" s="64"/>
      <c r="AF16" s="64"/>
      <c r="AG16" s="64"/>
      <c r="AH16" s="64"/>
      <c r="AI16" s="64"/>
      <c r="AJ16" s="64"/>
      <c r="AK16" s="64"/>
      <c r="AL16" s="64"/>
      <c r="AM16" s="116"/>
    </row>
    <row r="17" spans="2:39" s="2" customFormat="1" ht="20.100000000000001" customHeight="1">
      <c r="B17" s="7"/>
      <c r="C17" s="19" t="s">
        <v>155</v>
      </c>
      <c r="D17" s="39"/>
      <c r="E17" s="39"/>
      <c r="F17" s="39"/>
      <c r="G17" s="39"/>
      <c r="H17" s="39"/>
      <c r="I17" s="39"/>
      <c r="J17" s="39"/>
      <c r="K17" s="39"/>
      <c r="L17" s="51"/>
      <c r="M17" s="13" t="s">
        <v>157</v>
      </c>
      <c r="N17" s="33"/>
      <c r="O17" s="33"/>
      <c r="P17" s="33"/>
      <c r="Q17" s="46"/>
      <c r="R17" s="80"/>
      <c r="S17" s="84"/>
      <c r="T17" s="84"/>
      <c r="U17" s="84"/>
      <c r="V17" s="84"/>
      <c r="W17" s="84"/>
      <c r="X17" s="84"/>
      <c r="Y17" s="84"/>
      <c r="Z17" s="84"/>
      <c r="AA17" s="101"/>
      <c r="AB17" s="55" t="s">
        <v>70</v>
      </c>
      <c r="AC17" s="62"/>
      <c r="AD17" s="62"/>
      <c r="AE17" s="62"/>
      <c r="AF17" s="108"/>
      <c r="AG17" s="80"/>
      <c r="AH17" s="84"/>
      <c r="AI17" s="84"/>
      <c r="AJ17" s="84"/>
      <c r="AK17" s="84"/>
      <c r="AL17" s="84"/>
      <c r="AM17" s="101"/>
    </row>
    <row r="18" spans="2:39" ht="20.100000000000001" customHeight="1">
      <c r="B18" s="7"/>
      <c r="C18" s="20" t="s">
        <v>292</v>
      </c>
      <c r="D18" s="20"/>
      <c r="E18" s="20"/>
      <c r="F18" s="20"/>
      <c r="G18" s="20"/>
      <c r="H18" s="20"/>
      <c r="I18" s="20"/>
      <c r="J18" s="20"/>
      <c r="K18" s="20"/>
      <c r="L18" s="20"/>
      <c r="M18" s="29"/>
      <c r="N18" s="42"/>
      <c r="O18" s="42"/>
      <c r="P18" s="42"/>
      <c r="Q18" s="42"/>
      <c r="R18" s="42"/>
      <c r="S18" s="42"/>
      <c r="T18" s="42"/>
      <c r="U18" s="77"/>
      <c r="V18" s="29" t="s">
        <v>159</v>
      </c>
      <c r="W18" s="42"/>
      <c r="X18" s="42"/>
      <c r="Y18" s="42"/>
      <c r="Z18" s="42"/>
      <c r="AA18" s="77"/>
      <c r="AB18" s="29"/>
      <c r="AC18" s="42"/>
      <c r="AD18" s="42"/>
      <c r="AE18" s="42"/>
      <c r="AF18" s="42"/>
      <c r="AG18" s="42"/>
      <c r="AH18" s="42"/>
      <c r="AI18" s="42"/>
      <c r="AJ18" s="42"/>
      <c r="AK18" s="42"/>
      <c r="AL18" s="42"/>
      <c r="AM18" s="77"/>
    </row>
    <row r="19" spans="2:39" ht="20.100000000000001" customHeight="1">
      <c r="B19" s="7"/>
      <c r="C19" s="20" t="s">
        <v>211</v>
      </c>
      <c r="D19" s="20"/>
      <c r="E19" s="20"/>
      <c r="F19" s="20"/>
      <c r="G19" s="20"/>
      <c r="H19" s="20"/>
      <c r="I19" s="20"/>
      <c r="J19" s="20"/>
      <c r="K19" s="20"/>
      <c r="L19" s="11"/>
      <c r="M19" s="29" t="s">
        <v>153</v>
      </c>
      <c r="N19" s="42"/>
      <c r="O19" s="42"/>
      <c r="P19" s="42"/>
      <c r="Q19" s="77"/>
      <c r="R19" s="81"/>
      <c r="S19" s="85"/>
      <c r="T19" s="85"/>
      <c r="U19" s="85"/>
      <c r="V19" s="85"/>
      <c r="W19" s="85"/>
      <c r="X19" s="85"/>
      <c r="Y19" s="85"/>
      <c r="Z19" s="85"/>
      <c r="AA19" s="102"/>
      <c r="AB19" s="42" t="s">
        <v>160</v>
      </c>
      <c r="AC19" s="42"/>
      <c r="AD19" s="42"/>
      <c r="AE19" s="42"/>
      <c r="AF19" s="77"/>
      <c r="AG19" s="81"/>
      <c r="AH19" s="85"/>
      <c r="AI19" s="85"/>
      <c r="AJ19" s="85"/>
      <c r="AK19" s="85"/>
      <c r="AL19" s="85"/>
      <c r="AM19" s="102"/>
    </row>
    <row r="20" spans="2:39" ht="20.100000000000001" customHeight="1">
      <c r="B20" s="7"/>
      <c r="C20" s="21" t="s">
        <v>161</v>
      </c>
      <c r="D20" s="21"/>
      <c r="E20" s="21"/>
      <c r="F20" s="21"/>
      <c r="G20" s="21"/>
      <c r="H20" s="21"/>
      <c r="I20" s="21"/>
      <c r="J20" s="21"/>
      <c r="K20" s="21"/>
      <c r="L20" s="21"/>
      <c r="M20" s="55" t="s">
        <v>141</v>
      </c>
      <c r="N20" s="62"/>
      <c r="O20" s="62"/>
      <c r="P20" s="62"/>
      <c r="Q20" s="62"/>
      <c r="R20" s="62"/>
      <c r="S20" s="62"/>
      <c r="T20" s="86" t="s">
        <v>214</v>
      </c>
      <c r="U20" s="62"/>
      <c r="V20" s="62"/>
      <c r="W20" s="62"/>
      <c r="X20" s="86" t="s">
        <v>144</v>
      </c>
      <c r="Y20" s="62"/>
      <c r="Z20" s="62"/>
      <c r="AA20" s="62"/>
      <c r="AB20" s="62"/>
      <c r="AC20" s="62"/>
      <c r="AD20" s="62"/>
      <c r="AE20" s="62"/>
      <c r="AF20" s="62"/>
      <c r="AG20" s="62"/>
      <c r="AH20" s="62"/>
      <c r="AI20" s="62"/>
      <c r="AJ20" s="62"/>
      <c r="AK20" s="62"/>
      <c r="AL20" s="62"/>
      <c r="AM20" s="108"/>
    </row>
    <row r="21" spans="2:39" ht="20.100000000000001" customHeight="1">
      <c r="B21" s="7"/>
      <c r="C21" s="21"/>
      <c r="D21" s="21"/>
      <c r="E21" s="21"/>
      <c r="F21" s="21"/>
      <c r="G21" s="21"/>
      <c r="H21" s="21"/>
      <c r="I21" s="21"/>
      <c r="J21" s="21"/>
      <c r="K21" s="21"/>
      <c r="L21" s="21"/>
      <c r="M21" s="56" t="s">
        <v>146</v>
      </c>
      <c r="N21" s="63"/>
      <c r="O21" s="63"/>
      <c r="P21" s="63"/>
      <c r="Q21" s="76" t="s">
        <v>148</v>
      </c>
      <c r="R21" s="63"/>
      <c r="S21" s="63"/>
      <c r="T21" s="63"/>
      <c r="U21" s="63"/>
      <c r="V21" s="63" t="s">
        <v>150</v>
      </c>
      <c r="W21" s="63"/>
      <c r="X21" s="63"/>
      <c r="Y21" s="63"/>
      <c r="Z21" s="63"/>
      <c r="AA21" s="63"/>
      <c r="AB21" s="63"/>
      <c r="AC21" s="63"/>
      <c r="AD21" s="63"/>
      <c r="AE21" s="63"/>
      <c r="AF21" s="63"/>
      <c r="AG21" s="63"/>
      <c r="AH21" s="63"/>
      <c r="AI21" s="63"/>
      <c r="AJ21" s="63"/>
      <c r="AK21" s="63"/>
      <c r="AL21" s="63"/>
      <c r="AM21" s="115"/>
    </row>
    <row r="22" spans="2:39" s="2" customFormat="1" ht="14.25" customHeight="1">
      <c r="B22" s="6" t="s">
        <v>27</v>
      </c>
      <c r="C22" s="16" t="s">
        <v>138</v>
      </c>
      <c r="D22" s="36"/>
      <c r="E22" s="36"/>
      <c r="F22" s="36"/>
      <c r="G22" s="36"/>
      <c r="H22" s="36"/>
      <c r="I22" s="36"/>
      <c r="J22" s="36"/>
      <c r="K22" s="36"/>
      <c r="L22" s="36"/>
      <c r="M22" s="53"/>
      <c r="N22" s="60"/>
      <c r="O22" s="60"/>
      <c r="P22" s="60"/>
      <c r="Q22" s="60"/>
      <c r="R22" s="60"/>
      <c r="S22" s="60"/>
      <c r="T22" s="60"/>
      <c r="U22" s="60"/>
      <c r="V22" s="60"/>
      <c r="W22" s="60"/>
      <c r="X22" s="60"/>
      <c r="Y22" s="60"/>
      <c r="Z22" s="60"/>
      <c r="AA22" s="60"/>
      <c r="AB22" s="60"/>
      <c r="AC22" s="60"/>
      <c r="AD22" s="60"/>
      <c r="AE22" s="60"/>
      <c r="AF22" s="60"/>
      <c r="AG22" s="60"/>
      <c r="AH22" s="60"/>
      <c r="AI22" s="60"/>
      <c r="AJ22" s="60"/>
      <c r="AK22" s="60"/>
      <c r="AL22" s="60"/>
      <c r="AM22" s="113"/>
    </row>
    <row r="23" spans="2:39" s="2" customFormat="1" ht="24.95" customHeight="1">
      <c r="B23" s="7"/>
      <c r="C23" s="17" t="s">
        <v>140</v>
      </c>
      <c r="D23" s="37"/>
      <c r="E23" s="37"/>
      <c r="F23" s="37"/>
      <c r="G23" s="37"/>
      <c r="H23" s="37"/>
      <c r="I23" s="37"/>
      <c r="J23" s="37"/>
      <c r="K23" s="37"/>
      <c r="L23" s="37"/>
      <c r="M23" s="54"/>
      <c r="N23" s="61"/>
      <c r="O23" s="61"/>
      <c r="P23" s="61"/>
      <c r="Q23" s="61"/>
      <c r="R23" s="61"/>
      <c r="S23" s="61"/>
      <c r="T23" s="61"/>
      <c r="U23" s="61"/>
      <c r="V23" s="61"/>
      <c r="W23" s="61"/>
      <c r="X23" s="61"/>
      <c r="Y23" s="61"/>
      <c r="Z23" s="61"/>
      <c r="AA23" s="61"/>
      <c r="AB23" s="61"/>
      <c r="AC23" s="61"/>
      <c r="AD23" s="61"/>
      <c r="AE23" s="61"/>
      <c r="AF23" s="61"/>
      <c r="AG23" s="61"/>
      <c r="AH23" s="61"/>
      <c r="AI23" s="61"/>
      <c r="AJ23" s="61"/>
      <c r="AK23" s="61"/>
      <c r="AL23" s="61"/>
      <c r="AM23" s="114"/>
    </row>
    <row r="24" spans="2:39" ht="20.100000000000001" customHeight="1">
      <c r="B24" s="7"/>
      <c r="C24" s="21" t="s">
        <v>245</v>
      </c>
      <c r="D24" s="21"/>
      <c r="E24" s="21"/>
      <c r="F24" s="21"/>
      <c r="G24" s="21"/>
      <c r="H24" s="21"/>
      <c r="I24" s="21"/>
      <c r="J24" s="21"/>
      <c r="K24" s="21"/>
      <c r="L24" s="21"/>
      <c r="M24" s="55" t="s">
        <v>141</v>
      </c>
      <c r="N24" s="62"/>
      <c r="O24" s="62"/>
      <c r="P24" s="62"/>
      <c r="Q24" s="62"/>
      <c r="R24" s="62"/>
      <c r="S24" s="62"/>
      <c r="T24" s="86" t="s">
        <v>214</v>
      </c>
      <c r="U24" s="62"/>
      <c r="V24" s="62"/>
      <c r="W24" s="62"/>
      <c r="X24" s="86" t="s">
        <v>144</v>
      </c>
      <c r="Y24" s="62"/>
      <c r="Z24" s="62"/>
      <c r="AA24" s="62"/>
      <c r="AB24" s="62"/>
      <c r="AC24" s="62"/>
      <c r="AD24" s="62"/>
      <c r="AE24" s="62"/>
      <c r="AF24" s="62"/>
      <c r="AG24" s="62"/>
      <c r="AH24" s="62"/>
      <c r="AI24" s="62"/>
      <c r="AJ24" s="62"/>
      <c r="AK24" s="62"/>
      <c r="AL24" s="62"/>
      <c r="AM24" s="108"/>
    </row>
    <row r="25" spans="2:39" ht="20.100000000000001" customHeight="1">
      <c r="B25" s="7"/>
      <c r="C25" s="21"/>
      <c r="D25" s="21"/>
      <c r="E25" s="21"/>
      <c r="F25" s="21"/>
      <c r="G25" s="21"/>
      <c r="H25" s="21"/>
      <c r="I25" s="21"/>
      <c r="J25" s="21"/>
      <c r="K25" s="21"/>
      <c r="L25" s="21"/>
      <c r="M25" s="56" t="s">
        <v>146</v>
      </c>
      <c r="N25" s="63"/>
      <c r="O25" s="63"/>
      <c r="P25" s="63"/>
      <c r="Q25" s="76" t="s">
        <v>148</v>
      </c>
      <c r="R25" s="63"/>
      <c r="S25" s="63"/>
      <c r="T25" s="63"/>
      <c r="U25" s="63"/>
      <c r="V25" s="63" t="s">
        <v>150</v>
      </c>
      <c r="W25" s="63"/>
      <c r="X25" s="63"/>
      <c r="Y25" s="63"/>
      <c r="Z25" s="63"/>
      <c r="AA25" s="63"/>
      <c r="AB25" s="63"/>
      <c r="AC25" s="63"/>
      <c r="AD25" s="63"/>
      <c r="AE25" s="63"/>
      <c r="AF25" s="63"/>
      <c r="AG25" s="63"/>
      <c r="AH25" s="63"/>
      <c r="AI25" s="63"/>
      <c r="AJ25" s="63"/>
      <c r="AK25" s="63"/>
      <c r="AL25" s="63"/>
      <c r="AM25" s="115"/>
    </row>
    <row r="26" spans="2:39" ht="20.100000000000001" customHeight="1">
      <c r="B26" s="7"/>
      <c r="C26" s="21" t="s">
        <v>155</v>
      </c>
      <c r="D26" s="21"/>
      <c r="E26" s="21"/>
      <c r="F26" s="21"/>
      <c r="G26" s="21"/>
      <c r="H26" s="21"/>
      <c r="I26" s="21"/>
      <c r="J26" s="21"/>
      <c r="K26" s="21"/>
      <c r="L26" s="21"/>
      <c r="M26" s="13" t="s">
        <v>157</v>
      </c>
      <c r="N26" s="33"/>
      <c r="O26" s="33"/>
      <c r="P26" s="33"/>
      <c r="Q26" s="46"/>
      <c r="R26" s="80"/>
      <c r="S26" s="84"/>
      <c r="T26" s="84"/>
      <c r="U26" s="84"/>
      <c r="V26" s="84"/>
      <c r="W26" s="84"/>
      <c r="X26" s="84"/>
      <c r="Y26" s="84"/>
      <c r="Z26" s="84"/>
      <c r="AA26" s="101"/>
      <c r="AB26" s="55" t="s">
        <v>70</v>
      </c>
      <c r="AC26" s="62"/>
      <c r="AD26" s="62"/>
      <c r="AE26" s="62"/>
      <c r="AF26" s="108"/>
      <c r="AG26" s="80"/>
      <c r="AH26" s="84"/>
      <c r="AI26" s="84"/>
      <c r="AJ26" s="84"/>
      <c r="AK26" s="84"/>
      <c r="AL26" s="84"/>
      <c r="AM26" s="101"/>
    </row>
    <row r="27" spans="2:39" ht="20.100000000000001" customHeight="1">
      <c r="B27" s="7"/>
      <c r="C27" s="22" t="s">
        <v>212</v>
      </c>
      <c r="D27" s="22"/>
      <c r="E27" s="22"/>
      <c r="F27" s="22"/>
      <c r="G27" s="22"/>
      <c r="H27" s="22"/>
      <c r="I27" s="22"/>
      <c r="J27" s="22"/>
      <c r="K27" s="22"/>
      <c r="L27" s="22"/>
      <c r="M27" s="55" t="s">
        <v>141</v>
      </c>
      <c r="N27" s="62"/>
      <c r="O27" s="62"/>
      <c r="P27" s="62"/>
      <c r="Q27" s="62"/>
      <c r="R27" s="62"/>
      <c r="S27" s="62"/>
      <c r="T27" s="86" t="s">
        <v>214</v>
      </c>
      <c r="U27" s="62"/>
      <c r="V27" s="62"/>
      <c r="W27" s="62"/>
      <c r="X27" s="86" t="s">
        <v>144</v>
      </c>
      <c r="Y27" s="62"/>
      <c r="Z27" s="62"/>
      <c r="AA27" s="62"/>
      <c r="AB27" s="62"/>
      <c r="AC27" s="62"/>
      <c r="AD27" s="62"/>
      <c r="AE27" s="62"/>
      <c r="AF27" s="62"/>
      <c r="AG27" s="62"/>
      <c r="AH27" s="62"/>
      <c r="AI27" s="62"/>
      <c r="AJ27" s="62"/>
      <c r="AK27" s="62"/>
      <c r="AL27" s="62"/>
      <c r="AM27" s="108"/>
    </row>
    <row r="28" spans="2:39" ht="20.100000000000001" customHeight="1">
      <c r="B28" s="7"/>
      <c r="C28" s="22"/>
      <c r="D28" s="22"/>
      <c r="E28" s="22"/>
      <c r="F28" s="22"/>
      <c r="G28" s="22"/>
      <c r="H28" s="22"/>
      <c r="I28" s="22"/>
      <c r="J28" s="22"/>
      <c r="K28" s="22"/>
      <c r="L28" s="22"/>
      <c r="M28" s="56" t="s">
        <v>146</v>
      </c>
      <c r="N28" s="63"/>
      <c r="O28" s="63"/>
      <c r="P28" s="63"/>
      <c r="Q28" s="76" t="s">
        <v>148</v>
      </c>
      <c r="R28" s="63"/>
      <c r="S28" s="63"/>
      <c r="T28" s="63"/>
      <c r="U28" s="63"/>
      <c r="V28" s="63" t="s">
        <v>150</v>
      </c>
      <c r="W28" s="63"/>
      <c r="X28" s="63"/>
      <c r="Y28" s="63"/>
      <c r="Z28" s="63"/>
      <c r="AA28" s="63"/>
      <c r="AB28" s="63"/>
      <c r="AC28" s="63"/>
      <c r="AD28" s="63"/>
      <c r="AE28" s="63"/>
      <c r="AF28" s="63"/>
      <c r="AG28" s="63"/>
      <c r="AH28" s="63"/>
      <c r="AI28" s="63"/>
      <c r="AJ28" s="63"/>
      <c r="AK28" s="63"/>
      <c r="AL28" s="63"/>
      <c r="AM28" s="115"/>
    </row>
    <row r="29" spans="2:39" ht="20.100000000000001" customHeight="1">
      <c r="B29" s="7"/>
      <c r="C29" s="21" t="s">
        <v>155</v>
      </c>
      <c r="D29" s="21"/>
      <c r="E29" s="21"/>
      <c r="F29" s="21"/>
      <c r="G29" s="21"/>
      <c r="H29" s="21"/>
      <c r="I29" s="21"/>
      <c r="J29" s="21"/>
      <c r="K29" s="21"/>
      <c r="L29" s="21"/>
      <c r="M29" s="13" t="s">
        <v>157</v>
      </c>
      <c r="N29" s="33"/>
      <c r="O29" s="33"/>
      <c r="P29" s="33"/>
      <c r="Q29" s="46"/>
      <c r="R29" s="80"/>
      <c r="S29" s="84"/>
      <c r="T29" s="84"/>
      <c r="U29" s="84"/>
      <c r="V29" s="84"/>
      <c r="W29" s="84"/>
      <c r="X29" s="84"/>
      <c r="Y29" s="84"/>
      <c r="Z29" s="84"/>
      <c r="AA29" s="101"/>
      <c r="AB29" s="55" t="s">
        <v>70</v>
      </c>
      <c r="AC29" s="62"/>
      <c r="AD29" s="62"/>
      <c r="AE29" s="62"/>
      <c r="AF29" s="108"/>
      <c r="AG29" s="80"/>
      <c r="AH29" s="84"/>
      <c r="AI29" s="84"/>
      <c r="AJ29" s="84"/>
      <c r="AK29" s="84"/>
      <c r="AL29" s="84"/>
      <c r="AM29" s="101"/>
    </row>
    <row r="30" spans="2:39" ht="20.100000000000001" customHeight="1">
      <c r="B30" s="7"/>
      <c r="C30" s="21" t="s">
        <v>162</v>
      </c>
      <c r="D30" s="21"/>
      <c r="E30" s="21"/>
      <c r="F30" s="21"/>
      <c r="G30" s="21"/>
      <c r="H30" s="21"/>
      <c r="I30" s="21"/>
      <c r="J30" s="21"/>
      <c r="K30" s="21"/>
      <c r="L30" s="21"/>
      <c r="M30" s="20"/>
      <c r="N30" s="20"/>
      <c r="O30" s="20"/>
      <c r="P30" s="20"/>
      <c r="Q30" s="20"/>
      <c r="R30" s="20"/>
      <c r="S30" s="20"/>
      <c r="T30" s="20"/>
      <c r="U30" s="20"/>
      <c r="V30" s="20"/>
      <c r="W30" s="20"/>
      <c r="X30" s="20"/>
      <c r="Y30" s="20"/>
      <c r="Z30" s="20"/>
      <c r="AA30" s="20"/>
      <c r="AB30" s="20"/>
      <c r="AC30" s="20"/>
      <c r="AD30" s="20"/>
      <c r="AE30" s="20"/>
      <c r="AF30" s="20"/>
      <c r="AG30" s="20"/>
      <c r="AH30" s="20"/>
      <c r="AI30" s="20"/>
      <c r="AJ30" s="20"/>
      <c r="AK30" s="20"/>
      <c r="AL30" s="20"/>
      <c r="AM30" s="20"/>
    </row>
    <row r="31" spans="2:39" ht="20.100000000000001" customHeight="1">
      <c r="B31" s="7"/>
      <c r="C31" s="21" t="s">
        <v>164</v>
      </c>
      <c r="D31" s="21"/>
      <c r="E31" s="21"/>
      <c r="F31" s="21"/>
      <c r="G31" s="21"/>
      <c r="H31" s="21"/>
      <c r="I31" s="21"/>
      <c r="J31" s="21"/>
      <c r="K31" s="21"/>
      <c r="L31" s="21"/>
      <c r="M31" s="55" t="s">
        <v>141</v>
      </c>
      <c r="N31" s="62"/>
      <c r="O31" s="62"/>
      <c r="P31" s="62"/>
      <c r="Q31" s="62"/>
      <c r="R31" s="62"/>
      <c r="S31" s="62"/>
      <c r="T31" s="86" t="s">
        <v>214</v>
      </c>
      <c r="U31" s="62"/>
      <c r="V31" s="62"/>
      <c r="W31" s="62"/>
      <c r="X31" s="86" t="s">
        <v>144</v>
      </c>
      <c r="Y31" s="62"/>
      <c r="Z31" s="62"/>
      <c r="AA31" s="62"/>
      <c r="AB31" s="62"/>
      <c r="AC31" s="62"/>
      <c r="AD31" s="62"/>
      <c r="AE31" s="62"/>
      <c r="AF31" s="62"/>
      <c r="AG31" s="62"/>
      <c r="AH31" s="62"/>
      <c r="AI31" s="62"/>
      <c r="AJ31" s="62"/>
      <c r="AK31" s="62"/>
      <c r="AL31" s="62"/>
      <c r="AM31" s="108"/>
    </row>
    <row r="32" spans="2:39" ht="20.100000000000001" customHeight="1">
      <c r="B32" s="7"/>
      <c r="C32" s="21"/>
      <c r="D32" s="21"/>
      <c r="E32" s="21"/>
      <c r="F32" s="21"/>
      <c r="G32" s="21"/>
      <c r="H32" s="21"/>
      <c r="I32" s="21"/>
      <c r="J32" s="21"/>
      <c r="K32" s="21"/>
      <c r="L32" s="21"/>
      <c r="M32" s="56" t="s">
        <v>146</v>
      </c>
      <c r="N32" s="63"/>
      <c r="O32" s="63"/>
      <c r="P32" s="63"/>
      <c r="Q32" s="76" t="s">
        <v>148</v>
      </c>
      <c r="R32" s="63"/>
      <c r="S32" s="63"/>
      <c r="T32" s="63"/>
      <c r="U32" s="63"/>
      <c r="V32" s="63" t="s">
        <v>150</v>
      </c>
      <c r="W32" s="63"/>
      <c r="X32" s="63"/>
      <c r="Y32" s="63"/>
      <c r="Z32" s="63"/>
      <c r="AA32" s="63"/>
      <c r="AB32" s="63"/>
      <c r="AC32" s="63"/>
      <c r="AD32" s="63"/>
      <c r="AE32" s="63"/>
      <c r="AF32" s="63"/>
      <c r="AG32" s="63"/>
      <c r="AH32" s="63"/>
      <c r="AI32" s="63"/>
      <c r="AJ32" s="63"/>
      <c r="AK32" s="63"/>
      <c r="AL32" s="63"/>
      <c r="AM32" s="115"/>
    </row>
    <row r="33" spans="1:39" ht="13.5" customHeight="1">
      <c r="B33" s="8" t="s">
        <v>165</v>
      </c>
      <c r="C33" s="23" t="s">
        <v>166</v>
      </c>
      <c r="D33" s="23"/>
      <c r="E33" s="23"/>
      <c r="F33" s="23"/>
      <c r="G33" s="23"/>
      <c r="H33" s="23"/>
      <c r="I33" s="23"/>
      <c r="J33" s="23"/>
      <c r="K33" s="23"/>
      <c r="L33" s="23"/>
      <c r="M33" s="23"/>
      <c r="N33" s="23"/>
      <c r="O33" s="68" t="s">
        <v>167</v>
      </c>
      <c r="P33" s="72"/>
      <c r="Q33" s="23" t="s">
        <v>169</v>
      </c>
      <c r="R33" s="23"/>
      <c r="S33" s="23"/>
      <c r="T33" s="23"/>
      <c r="U33" s="87"/>
      <c r="V33" s="30" t="s">
        <v>170</v>
      </c>
      <c r="W33" s="43"/>
      <c r="X33" s="43"/>
      <c r="Y33" s="43"/>
      <c r="Z33" s="43"/>
      <c r="AA33" s="43"/>
      <c r="AB33" s="43"/>
      <c r="AC33" s="43"/>
      <c r="AD33" s="89"/>
      <c r="AE33" s="105" t="s">
        <v>174</v>
      </c>
      <c r="AF33" s="23"/>
      <c r="AG33" s="23"/>
      <c r="AH33" s="23"/>
      <c r="AI33" s="23"/>
      <c r="AJ33" s="105" t="s">
        <v>176</v>
      </c>
      <c r="AK33" s="23"/>
      <c r="AL33" s="23"/>
      <c r="AM33" s="87"/>
    </row>
    <row r="34" spans="1:39" ht="14.25" customHeight="1">
      <c r="B34" s="9"/>
      <c r="C34" s="24"/>
      <c r="D34" s="24"/>
      <c r="E34" s="24"/>
      <c r="F34" s="24"/>
      <c r="G34" s="24"/>
      <c r="H34" s="24"/>
      <c r="I34" s="24"/>
      <c r="J34" s="24"/>
      <c r="K34" s="24"/>
      <c r="L34" s="24"/>
      <c r="M34" s="24"/>
      <c r="N34" s="24"/>
      <c r="O34" s="69"/>
      <c r="P34" s="73"/>
      <c r="Q34" s="24" t="s">
        <v>177</v>
      </c>
      <c r="R34" s="24"/>
      <c r="S34" s="24"/>
      <c r="T34" s="24"/>
      <c r="U34" s="88"/>
      <c r="V34" s="32"/>
      <c r="W34" s="45"/>
      <c r="X34" s="45"/>
      <c r="Y34" s="45"/>
      <c r="Z34" s="45"/>
      <c r="AA34" s="45"/>
      <c r="AB34" s="45"/>
      <c r="AC34" s="45"/>
      <c r="AD34" s="91"/>
      <c r="AE34" s="106" t="s">
        <v>177</v>
      </c>
      <c r="AF34" s="24"/>
      <c r="AG34" s="110"/>
      <c r="AH34" s="110"/>
      <c r="AI34" s="110"/>
      <c r="AJ34" s="111" t="s">
        <v>179</v>
      </c>
      <c r="AK34" s="112"/>
      <c r="AL34" s="112"/>
      <c r="AM34" s="117"/>
    </row>
    <row r="35" spans="1:39" ht="30.75" customHeight="1">
      <c r="A35" s="3"/>
      <c r="B35" s="9"/>
      <c r="C35" s="25"/>
      <c r="D35" s="40"/>
      <c r="E35" s="24" t="s">
        <v>120</v>
      </c>
      <c r="F35" s="24"/>
      <c r="G35" s="24"/>
      <c r="H35" s="24"/>
      <c r="I35" s="24"/>
      <c r="J35" s="24"/>
      <c r="K35" s="24"/>
      <c r="L35" s="24"/>
      <c r="M35" s="24"/>
      <c r="N35" s="65"/>
      <c r="O35" s="70"/>
      <c r="P35" s="74"/>
      <c r="Q35" s="78"/>
      <c r="R35" s="82"/>
      <c r="S35" s="82"/>
      <c r="T35" s="82"/>
      <c r="U35" s="73"/>
      <c r="V35" s="93" t="s">
        <v>23</v>
      </c>
      <c r="W35" s="96" t="s">
        <v>60</v>
      </c>
      <c r="X35" s="96"/>
      <c r="Y35" s="99" t="s">
        <v>23</v>
      </c>
      <c r="Z35" s="96" t="s">
        <v>180</v>
      </c>
      <c r="AA35" s="96"/>
      <c r="AB35" s="99" t="s">
        <v>23</v>
      </c>
      <c r="AC35" s="96" t="s">
        <v>182</v>
      </c>
      <c r="AD35" s="103"/>
      <c r="AE35" s="107"/>
      <c r="AF35" s="109"/>
      <c r="AG35" s="84"/>
      <c r="AH35" s="84"/>
      <c r="AI35" s="101"/>
      <c r="AJ35" s="81"/>
      <c r="AK35" s="85"/>
      <c r="AL35" s="85"/>
      <c r="AM35" s="102"/>
    </row>
    <row r="36" spans="1:39" ht="30.75" customHeight="1">
      <c r="B36" s="9"/>
      <c r="C36" s="26"/>
      <c r="D36" s="41"/>
      <c r="E36" s="28" t="s">
        <v>109</v>
      </c>
      <c r="F36" s="28"/>
      <c r="G36" s="28"/>
      <c r="H36" s="28"/>
      <c r="I36" s="28"/>
      <c r="J36" s="28"/>
      <c r="K36" s="28"/>
      <c r="L36" s="28"/>
      <c r="M36" s="28"/>
      <c r="N36" s="66"/>
      <c r="O36" s="71"/>
      <c r="P36" s="75"/>
      <c r="Q36" s="79"/>
      <c r="R36" s="42"/>
      <c r="S36" s="42"/>
      <c r="T36" s="42"/>
      <c r="U36" s="77"/>
      <c r="V36" s="94" t="s">
        <v>23</v>
      </c>
      <c r="W36" s="97" t="s">
        <v>60</v>
      </c>
      <c r="X36" s="97"/>
      <c r="Y36" s="100" t="s">
        <v>23</v>
      </c>
      <c r="Z36" s="97" t="s">
        <v>180</v>
      </c>
      <c r="AA36" s="97"/>
      <c r="AB36" s="100" t="s">
        <v>23</v>
      </c>
      <c r="AC36" s="97" t="s">
        <v>182</v>
      </c>
      <c r="AD36" s="104"/>
      <c r="AE36" s="80"/>
      <c r="AF36" s="84"/>
      <c r="AG36" s="84"/>
      <c r="AH36" s="84"/>
      <c r="AI36" s="101"/>
      <c r="AJ36" s="81"/>
      <c r="AK36" s="85"/>
      <c r="AL36" s="85"/>
      <c r="AM36" s="102"/>
    </row>
    <row r="37" spans="1:39" ht="30.75" customHeight="1">
      <c r="B37" s="9"/>
      <c r="C37" s="26"/>
      <c r="D37" s="41"/>
      <c r="E37" s="28" t="s">
        <v>142</v>
      </c>
      <c r="F37" s="28"/>
      <c r="G37" s="28"/>
      <c r="H37" s="28"/>
      <c r="I37" s="28"/>
      <c r="J37" s="28"/>
      <c r="K37" s="28"/>
      <c r="L37" s="28"/>
      <c r="M37" s="28"/>
      <c r="N37" s="66"/>
      <c r="O37" s="71"/>
      <c r="P37" s="75"/>
      <c r="Q37" s="79"/>
      <c r="R37" s="42"/>
      <c r="S37" s="42"/>
      <c r="T37" s="42"/>
      <c r="U37" s="77"/>
      <c r="V37" s="94" t="s">
        <v>23</v>
      </c>
      <c r="W37" s="97" t="s">
        <v>60</v>
      </c>
      <c r="X37" s="97"/>
      <c r="Y37" s="100" t="s">
        <v>23</v>
      </c>
      <c r="Z37" s="97" t="s">
        <v>180</v>
      </c>
      <c r="AA37" s="97"/>
      <c r="AB37" s="100" t="s">
        <v>23</v>
      </c>
      <c r="AC37" s="97" t="s">
        <v>182</v>
      </c>
      <c r="AD37" s="104"/>
      <c r="AE37" s="80"/>
      <c r="AF37" s="84"/>
      <c r="AG37" s="84"/>
      <c r="AH37" s="84"/>
      <c r="AI37" s="101"/>
      <c r="AJ37" s="81"/>
      <c r="AK37" s="85"/>
      <c r="AL37" s="85"/>
      <c r="AM37" s="102"/>
    </row>
    <row r="38" spans="1:39" ht="30.75" customHeight="1">
      <c r="B38" s="9"/>
      <c r="C38" s="26"/>
      <c r="D38" s="41"/>
      <c r="E38" s="28" t="s">
        <v>173</v>
      </c>
      <c r="F38" s="28"/>
      <c r="G38" s="28"/>
      <c r="H38" s="28"/>
      <c r="I38" s="28"/>
      <c r="J38" s="28"/>
      <c r="K38" s="28"/>
      <c r="L38" s="28"/>
      <c r="M38" s="28"/>
      <c r="N38" s="66"/>
      <c r="O38" s="71"/>
      <c r="P38" s="75"/>
      <c r="Q38" s="79"/>
      <c r="R38" s="42"/>
      <c r="S38" s="42"/>
      <c r="T38" s="42"/>
      <c r="U38" s="77"/>
      <c r="V38" s="94" t="s">
        <v>23</v>
      </c>
      <c r="W38" s="97" t="s">
        <v>60</v>
      </c>
      <c r="X38" s="97"/>
      <c r="Y38" s="100" t="s">
        <v>23</v>
      </c>
      <c r="Z38" s="97" t="s">
        <v>180</v>
      </c>
      <c r="AA38" s="97"/>
      <c r="AB38" s="100" t="s">
        <v>23</v>
      </c>
      <c r="AC38" s="97" t="s">
        <v>182</v>
      </c>
      <c r="AD38" s="104"/>
      <c r="AE38" s="80"/>
      <c r="AF38" s="84"/>
      <c r="AG38" s="84"/>
      <c r="AH38" s="84"/>
      <c r="AI38" s="101"/>
      <c r="AJ38" s="81"/>
      <c r="AK38" s="85"/>
      <c r="AL38" s="85"/>
      <c r="AM38" s="102"/>
    </row>
    <row r="39" spans="1:39" ht="30.75" customHeight="1">
      <c r="B39" s="9"/>
      <c r="C39" s="26"/>
      <c r="D39" s="41"/>
      <c r="E39" s="28" t="s">
        <v>210</v>
      </c>
      <c r="F39" s="28"/>
      <c r="G39" s="28"/>
      <c r="H39" s="28"/>
      <c r="I39" s="28"/>
      <c r="J39" s="28"/>
      <c r="K39" s="28"/>
      <c r="L39" s="28"/>
      <c r="M39" s="28"/>
      <c r="N39" s="66"/>
      <c r="O39" s="71"/>
      <c r="P39" s="75"/>
      <c r="Q39" s="79"/>
      <c r="R39" s="42"/>
      <c r="S39" s="42"/>
      <c r="T39" s="42"/>
      <c r="U39" s="77"/>
      <c r="V39" s="94" t="s">
        <v>23</v>
      </c>
      <c r="W39" s="97" t="s">
        <v>60</v>
      </c>
      <c r="X39" s="97"/>
      <c r="Y39" s="100" t="s">
        <v>23</v>
      </c>
      <c r="Z39" s="97" t="s">
        <v>180</v>
      </c>
      <c r="AA39" s="97"/>
      <c r="AB39" s="100" t="s">
        <v>23</v>
      </c>
      <c r="AC39" s="97" t="s">
        <v>182</v>
      </c>
      <c r="AD39" s="104"/>
      <c r="AE39" s="80"/>
      <c r="AF39" s="84"/>
      <c r="AG39" s="84"/>
      <c r="AH39" s="84"/>
      <c r="AI39" s="101"/>
      <c r="AJ39" s="81"/>
      <c r="AK39" s="85"/>
      <c r="AL39" s="85"/>
      <c r="AM39" s="102"/>
    </row>
    <row r="40" spans="1:39" ht="30.75" customHeight="1">
      <c r="B40" s="9"/>
      <c r="C40" s="26"/>
      <c r="D40" s="41"/>
      <c r="E40" s="28" t="s">
        <v>68</v>
      </c>
      <c r="F40" s="28"/>
      <c r="G40" s="28"/>
      <c r="H40" s="28"/>
      <c r="I40" s="28"/>
      <c r="J40" s="28"/>
      <c r="K40" s="28"/>
      <c r="L40" s="28"/>
      <c r="M40" s="28"/>
      <c r="N40" s="66"/>
      <c r="O40" s="71"/>
      <c r="P40" s="75"/>
      <c r="Q40" s="79"/>
      <c r="R40" s="42"/>
      <c r="S40" s="42"/>
      <c r="T40" s="42"/>
      <c r="U40" s="77"/>
      <c r="V40" s="94" t="s">
        <v>23</v>
      </c>
      <c r="W40" s="97" t="s">
        <v>60</v>
      </c>
      <c r="X40" s="97"/>
      <c r="Y40" s="100" t="s">
        <v>23</v>
      </c>
      <c r="Z40" s="97" t="s">
        <v>180</v>
      </c>
      <c r="AA40" s="97"/>
      <c r="AB40" s="100" t="s">
        <v>23</v>
      </c>
      <c r="AC40" s="97" t="s">
        <v>182</v>
      </c>
      <c r="AD40" s="104"/>
      <c r="AE40" s="80"/>
      <c r="AF40" s="84"/>
      <c r="AG40" s="84"/>
      <c r="AH40" s="84"/>
      <c r="AI40" s="101"/>
      <c r="AJ40" s="81"/>
      <c r="AK40" s="85"/>
      <c r="AL40" s="85"/>
      <c r="AM40" s="102"/>
    </row>
    <row r="41" spans="1:39" ht="30.75" customHeight="1">
      <c r="B41" s="10"/>
      <c r="C41" s="27"/>
      <c r="D41" s="41"/>
      <c r="E41" s="28" t="s">
        <v>491</v>
      </c>
      <c r="F41" s="28"/>
      <c r="G41" s="28"/>
      <c r="H41" s="28"/>
      <c r="I41" s="28"/>
      <c r="J41" s="28"/>
      <c r="K41" s="28"/>
      <c r="L41" s="28"/>
      <c r="M41" s="28"/>
      <c r="N41" s="66"/>
      <c r="O41" s="71"/>
      <c r="P41" s="75"/>
      <c r="Q41" s="79"/>
      <c r="R41" s="42"/>
      <c r="S41" s="42"/>
      <c r="T41" s="42"/>
      <c r="U41" s="77"/>
      <c r="V41" s="94" t="s">
        <v>23</v>
      </c>
      <c r="W41" s="97" t="s">
        <v>60</v>
      </c>
      <c r="X41" s="97"/>
      <c r="Y41" s="100" t="s">
        <v>23</v>
      </c>
      <c r="Z41" s="97" t="s">
        <v>180</v>
      </c>
      <c r="AA41" s="97"/>
      <c r="AB41" s="100" t="s">
        <v>23</v>
      </c>
      <c r="AC41" s="97" t="s">
        <v>182</v>
      </c>
      <c r="AD41" s="104"/>
      <c r="AE41" s="80"/>
      <c r="AF41" s="84"/>
      <c r="AG41" s="84"/>
      <c r="AH41" s="84"/>
      <c r="AI41" s="101"/>
      <c r="AJ41" s="81"/>
      <c r="AK41" s="85"/>
      <c r="AL41" s="85"/>
      <c r="AM41" s="102"/>
    </row>
    <row r="42" spans="1:39" ht="14.25" customHeight="1">
      <c r="B42" s="11" t="s">
        <v>186</v>
      </c>
      <c r="C42" s="28"/>
      <c r="D42" s="28"/>
      <c r="E42" s="28"/>
      <c r="F42" s="28"/>
      <c r="G42" s="28"/>
      <c r="H42" s="28"/>
      <c r="I42" s="28"/>
      <c r="J42" s="28"/>
      <c r="K42" s="28"/>
      <c r="L42" s="52"/>
      <c r="M42" s="58"/>
      <c r="N42" s="67"/>
      <c r="O42" s="67"/>
      <c r="P42" s="67"/>
      <c r="Q42" s="67"/>
      <c r="R42" s="83"/>
      <c r="S42" s="83"/>
      <c r="T42" s="83"/>
      <c r="U42" s="83"/>
      <c r="V42" s="95"/>
      <c r="W42" s="98"/>
      <c r="X42" s="98"/>
      <c r="Y42" s="98"/>
      <c r="Z42" s="98"/>
      <c r="AA42" s="98"/>
      <c r="AB42" s="98"/>
      <c r="AC42" s="98"/>
      <c r="AD42" s="98"/>
      <c r="AE42" s="98"/>
      <c r="AF42" s="98"/>
      <c r="AG42" s="98"/>
      <c r="AH42" s="98"/>
      <c r="AI42" s="98"/>
      <c r="AJ42" s="98"/>
      <c r="AK42" s="98"/>
      <c r="AL42" s="98"/>
      <c r="AM42" s="98"/>
    </row>
    <row r="43" spans="1:39" ht="14.25" customHeight="1">
      <c r="B43" s="6" t="s">
        <v>190</v>
      </c>
      <c r="C43" s="29" t="s">
        <v>110</v>
      </c>
      <c r="D43" s="42"/>
      <c r="E43" s="42"/>
      <c r="F43" s="42"/>
      <c r="G43" s="42"/>
      <c r="H43" s="42"/>
      <c r="I43" s="42"/>
      <c r="J43" s="42"/>
      <c r="K43" s="42"/>
      <c r="L43" s="42"/>
      <c r="M43" s="42"/>
      <c r="N43" s="42"/>
      <c r="O43" s="42"/>
      <c r="P43" s="42"/>
      <c r="Q43" s="42"/>
      <c r="R43" s="42"/>
      <c r="S43" s="42"/>
      <c r="T43" s="42"/>
      <c r="U43" s="77"/>
      <c r="V43" s="29" t="s">
        <v>192</v>
      </c>
      <c r="W43" s="42"/>
      <c r="X43" s="42"/>
      <c r="Y43" s="42"/>
      <c r="Z43" s="42"/>
      <c r="AA43" s="42"/>
      <c r="AB43" s="42"/>
      <c r="AC43" s="42"/>
      <c r="AD43" s="42"/>
      <c r="AE43" s="42"/>
      <c r="AF43" s="42"/>
      <c r="AG43" s="42"/>
      <c r="AH43" s="42"/>
      <c r="AI43" s="42"/>
      <c r="AJ43" s="42"/>
      <c r="AK43" s="42"/>
      <c r="AL43" s="42"/>
      <c r="AM43" s="77"/>
    </row>
    <row r="44" spans="1:39">
      <c r="B44" s="7"/>
      <c r="C44" s="30"/>
      <c r="D44" s="43"/>
      <c r="E44" s="43"/>
      <c r="F44" s="43"/>
      <c r="G44" s="43"/>
      <c r="H44" s="43"/>
      <c r="I44" s="43"/>
      <c r="J44" s="43"/>
      <c r="K44" s="43"/>
      <c r="L44" s="43"/>
      <c r="M44" s="43"/>
      <c r="N44" s="43"/>
      <c r="O44" s="43"/>
      <c r="P44" s="43"/>
      <c r="Q44" s="43"/>
      <c r="R44" s="43"/>
      <c r="S44" s="43"/>
      <c r="T44" s="43"/>
      <c r="U44" s="89"/>
      <c r="V44" s="30"/>
      <c r="W44" s="43"/>
      <c r="X44" s="43"/>
      <c r="Y44" s="43"/>
      <c r="Z44" s="43"/>
      <c r="AA44" s="43"/>
      <c r="AB44" s="43"/>
      <c r="AC44" s="43"/>
      <c r="AD44" s="43"/>
      <c r="AE44" s="43"/>
      <c r="AF44" s="43"/>
      <c r="AG44" s="43"/>
      <c r="AH44" s="43"/>
      <c r="AI44" s="43"/>
      <c r="AJ44" s="43"/>
      <c r="AK44" s="43"/>
      <c r="AL44" s="43"/>
      <c r="AM44" s="89"/>
    </row>
    <row r="45" spans="1:39">
      <c r="B45" s="7"/>
      <c r="C45" s="31"/>
      <c r="D45" s="44"/>
      <c r="E45" s="44"/>
      <c r="F45" s="44"/>
      <c r="G45" s="44"/>
      <c r="H45" s="44"/>
      <c r="I45" s="44"/>
      <c r="J45" s="44"/>
      <c r="K45" s="44"/>
      <c r="L45" s="44"/>
      <c r="M45" s="44"/>
      <c r="N45" s="44"/>
      <c r="O45" s="44"/>
      <c r="P45" s="44"/>
      <c r="Q45" s="44"/>
      <c r="R45" s="44"/>
      <c r="S45" s="44"/>
      <c r="T45" s="44"/>
      <c r="U45" s="90"/>
      <c r="V45" s="31"/>
      <c r="W45" s="44"/>
      <c r="X45" s="44"/>
      <c r="Y45" s="44"/>
      <c r="Z45" s="44"/>
      <c r="AA45" s="44"/>
      <c r="AB45" s="44"/>
      <c r="AC45" s="44"/>
      <c r="AD45" s="44"/>
      <c r="AE45" s="44"/>
      <c r="AF45" s="44"/>
      <c r="AG45" s="44"/>
      <c r="AH45" s="44"/>
      <c r="AI45" s="44"/>
      <c r="AJ45" s="44"/>
      <c r="AK45" s="44"/>
      <c r="AL45" s="44"/>
      <c r="AM45" s="90"/>
    </row>
    <row r="46" spans="1:39">
      <c r="B46" s="7"/>
      <c r="C46" s="31"/>
      <c r="D46" s="44"/>
      <c r="E46" s="44"/>
      <c r="F46" s="44"/>
      <c r="G46" s="44"/>
      <c r="H46" s="44"/>
      <c r="I46" s="44"/>
      <c r="J46" s="44"/>
      <c r="K46" s="44"/>
      <c r="L46" s="44"/>
      <c r="M46" s="44"/>
      <c r="N46" s="44"/>
      <c r="O46" s="44"/>
      <c r="P46" s="44"/>
      <c r="Q46" s="44"/>
      <c r="R46" s="44"/>
      <c r="S46" s="44"/>
      <c r="T46" s="44"/>
      <c r="U46" s="90"/>
      <c r="V46" s="31"/>
      <c r="W46" s="44"/>
      <c r="X46" s="44"/>
      <c r="Y46" s="44"/>
      <c r="Z46" s="44"/>
      <c r="AA46" s="44"/>
      <c r="AB46" s="44"/>
      <c r="AC46" s="44"/>
      <c r="AD46" s="44"/>
      <c r="AE46" s="44"/>
      <c r="AF46" s="44"/>
      <c r="AG46" s="44"/>
      <c r="AH46" s="44"/>
      <c r="AI46" s="44"/>
      <c r="AJ46" s="44"/>
      <c r="AK46" s="44"/>
      <c r="AL46" s="44"/>
      <c r="AM46" s="90"/>
    </row>
    <row r="47" spans="1:39">
      <c r="B47" s="12"/>
      <c r="C47" s="32"/>
      <c r="D47" s="45"/>
      <c r="E47" s="45"/>
      <c r="F47" s="45"/>
      <c r="G47" s="45"/>
      <c r="H47" s="45"/>
      <c r="I47" s="45"/>
      <c r="J47" s="45"/>
      <c r="K47" s="45"/>
      <c r="L47" s="45"/>
      <c r="M47" s="45"/>
      <c r="N47" s="45"/>
      <c r="O47" s="45"/>
      <c r="P47" s="45"/>
      <c r="Q47" s="45"/>
      <c r="R47" s="45"/>
      <c r="S47" s="45"/>
      <c r="T47" s="45"/>
      <c r="U47" s="91"/>
      <c r="V47" s="32"/>
      <c r="W47" s="45"/>
      <c r="X47" s="45"/>
      <c r="Y47" s="45"/>
      <c r="Z47" s="45"/>
      <c r="AA47" s="45"/>
      <c r="AB47" s="45"/>
      <c r="AC47" s="45"/>
      <c r="AD47" s="45"/>
      <c r="AE47" s="45"/>
      <c r="AF47" s="45"/>
      <c r="AG47" s="45"/>
      <c r="AH47" s="45"/>
      <c r="AI47" s="45"/>
      <c r="AJ47" s="45"/>
      <c r="AK47" s="45"/>
      <c r="AL47" s="45"/>
      <c r="AM47" s="91"/>
    </row>
    <row r="48" spans="1:39" ht="14.25" customHeight="1">
      <c r="B48" s="13" t="s">
        <v>193</v>
      </c>
      <c r="C48" s="33"/>
      <c r="D48" s="33"/>
      <c r="E48" s="33"/>
      <c r="F48" s="46"/>
      <c r="G48" s="20" t="s">
        <v>194</v>
      </c>
      <c r="H48" s="20"/>
      <c r="I48" s="20"/>
      <c r="J48" s="20"/>
      <c r="K48" s="20"/>
      <c r="L48" s="20"/>
      <c r="M48" s="20"/>
      <c r="N48" s="20"/>
      <c r="O48" s="20"/>
      <c r="P48" s="20"/>
      <c r="Q48" s="20"/>
      <c r="R48" s="20"/>
      <c r="S48" s="20"/>
      <c r="T48" s="20"/>
      <c r="U48" s="20"/>
      <c r="V48" s="20"/>
      <c r="W48" s="20"/>
      <c r="X48" s="20"/>
      <c r="Y48" s="20"/>
      <c r="Z48" s="20"/>
      <c r="AA48" s="20"/>
      <c r="AB48" s="20"/>
      <c r="AC48" s="20"/>
      <c r="AD48" s="20"/>
      <c r="AE48" s="20"/>
      <c r="AF48" s="20"/>
      <c r="AG48" s="20"/>
      <c r="AH48" s="20"/>
      <c r="AI48" s="20"/>
      <c r="AJ48" s="20"/>
      <c r="AK48" s="20"/>
      <c r="AL48" s="20"/>
      <c r="AM48" s="20"/>
    </row>
    <row r="50" spans="2:2">
      <c r="B50" s="14" t="s">
        <v>198</v>
      </c>
    </row>
    <row r="51" spans="2:2">
      <c r="B51" s="14" t="s">
        <v>200</v>
      </c>
    </row>
    <row r="52" spans="2:2">
      <c r="B52" s="14" t="s">
        <v>139</v>
      </c>
    </row>
    <row r="53" spans="2:2">
      <c r="B53" s="14" t="s">
        <v>92</v>
      </c>
    </row>
    <row r="54" spans="2:2">
      <c r="B54" s="14" t="s">
        <v>201</v>
      </c>
    </row>
    <row r="55" spans="2:2">
      <c r="B55" s="14" t="s">
        <v>295</v>
      </c>
    </row>
    <row r="56" spans="2:2">
      <c r="B56" s="14" t="s">
        <v>81</v>
      </c>
    </row>
    <row r="57" spans="2:2">
      <c r="B57" s="14" t="s">
        <v>297</v>
      </c>
    </row>
    <row r="58" spans="2:2">
      <c r="B58" s="14" t="s">
        <v>202</v>
      </c>
    </row>
    <row r="59" spans="2:2">
      <c r="B59" s="14" t="s">
        <v>204</v>
      </c>
    </row>
    <row r="60" spans="2:2">
      <c r="B60" s="14" t="s">
        <v>123</v>
      </c>
    </row>
    <row r="117" spans="3:7">
      <c r="C117" s="34"/>
      <c r="D117" s="34"/>
      <c r="E117" s="34"/>
      <c r="F117" s="34"/>
      <c r="G117" s="34"/>
    </row>
    <row r="118" spans="3:7">
      <c r="C118" s="35"/>
    </row>
  </sheetData>
  <mergeCells count="174">
    <mergeCell ref="AB1:AF1"/>
    <mergeCell ref="AG1:AM1"/>
    <mergeCell ref="B3:AM3"/>
    <mergeCell ref="AF4:AG4"/>
    <mergeCell ref="AI4:AJ4"/>
    <mergeCell ref="B5:J5"/>
    <mergeCell ref="V6:X6"/>
    <mergeCell ref="Y6:AM6"/>
    <mergeCell ref="Y7:AM7"/>
    <mergeCell ref="V8:X8"/>
    <mergeCell ref="Y8:AM8"/>
    <mergeCell ref="Y9:AM9"/>
    <mergeCell ref="N11:O11"/>
    <mergeCell ref="AB11:AI11"/>
    <mergeCell ref="AJ11:AM11"/>
    <mergeCell ref="C12:L12"/>
    <mergeCell ref="M12:AM12"/>
    <mergeCell ref="C13:L13"/>
    <mergeCell ref="M13:AM13"/>
    <mergeCell ref="M14:P14"/>
    <mergeCell ref="Q14:S14"/>
    <mergeCell ref="U14:W14"/>
    <mergeCell ref="Y14:AM14"/>
    <mergeCell ref="M15:P15"/>
    <mergeCell ref="R15:U15"/>
    <mergeCell ref="V15:W15"/>
    <mergeCell ref="X15:AM15"/>
    <mergeCell ref="M16:AM16"/>
    <mergeCell ref="C17:L17"/>
    <mergeCell ref="M17:Q17"/>
    <mergeCell ref="R17:AA17"/>
    <mergeCell ref="AB17:AF17"/>
    <mergeCell ref="AG17:AM17"/>
    <mergeCell ref="C18:L18"/>
    <mergeCell ref="M18:U18"/>
    <mergeCell ref="V18:AA18"/>
    <mergeCell ref="AB18:AM18"/>
    <mergeCell ref="C19:L19"/>
    <mergeCell ref="M19:Q19"/>
    <mergeCell ref="R19:AA19"/>
    <mergeCell ref="AB19:AF19"/>
    <mergeCell ref="AG19:AM19"/>
    <mergeCell ref="M20:P20"/>
    <mergeCell ref="Q20:S20"/>
    <mergeCell ref="U20:W20"/>
    <mergeCell ref="Y20:AM20"/>
    <mergeCell ref="M21:P21"/>
    <mergeCell ref="R21:U21"/>
    <mergeCell ref="V21:W21"/>
    <mergeCell ref="X21:AM21"/>
    <mergeCell ref="C22:L22"/>
    <mergeCell ref="M22:AM22"/>
    <mergeCell ref="C23:L23"/>
    <mergeCell ref="M23:AM23"/>
    <mergeCell ref="M24:P24"/>
    <mergeCell ref="Q24:S24"/>
    <mergeCell ref="U24:W24"/>
    <mergeCell ref="Y24:AM24"/>
    <mergeCell ref="M25:P25"/>
    <mergeCell ref="R25:U25"/>
    <mergeCell ref="V25:W25"/>
    <mergeCell ref="X25:AM25"/>
    <mergeCell ref="C26:L26"/>
    <mergeCell ref="M26:Q26"/>
    <mergeCell ref="R26:AA26"/>
    <mergeCell ref="AB26:AF26"/>
    <mergeCell ref="AG26:AM26"/>
    <mergeCell ref="M27:P27"/>
    <mergeCell ref="Q27:S27"/>
    <mergeCell ref="U27:W27"/>
    <mergeCell ref="Y27:AM27"/>
    <mergeCell ref="M28:P28"/>
    <mergeCell ref="R28:U28"/>
    <mergeCell ref="V28:W28"/>
    <mergeCell ref="X28:AM28"/>
    <mergeCell ref="C29:L29"/>
    <mergeCell ref="M29:Q29"/>
    <mergeCell ref="R29:AA29"/>
    <mergeCell ref="AB29:AF29"/>
    <mergeCell ref="AG29:AM29"/>
    <mergeCell ref="C30:L30"/>
    <mergeCell ref="M30:AM30"/>
    <mergeCell ref="M31:P31"/>
    <mergeCell ref="Q31:S31"/>
    <mergeCell ref="U31:W31"/>
    <mergeCell ref="Y31:AM31"/>
    <mergeCell ref="M32:P32"/>
    <mergeCell ref="R32:U32"/>
    <mergeCell ref="V32:W32"/>
    <mergeCell ref="X32:AM32"/>
    <mergeCell ref="Q33:U33"/>
    <mergeCell ref="V33:AD33"/>
    <mergeCell ref="AE33:AI33"/>
    <mergeCell ref="AJ33:AM33"/>
    <mergeCell ref="Q34:U34"/>
    <mergeCell ref="V34:AD34"/>
    <mergeCell ref="AE34:AI34"/>
    <mergeCell ref="AJ34:AM34"/>
    <mergeCell ref="E35:N35"/>
    <mergeCell ref="O35:P35"/>
    <mergeCell ref="Q35:U35"/>
    <mergeCell ref="W35:X35"/>
    <mergeCell ref="Z35:AA35"/>
    <mergeCell ref="AC35:AD35"/>
    <mergeCell ref="AE35:AI35"/>
    <mergeCell ref="AJ35:AM35"/>
    <mergeCell ref="E36:N36"/>
    <mergeCell ref="O36:P36"/>
    <mergeCell ref="Q36:U36"/>
    <mergeCell ref="W36:X36"/>
    <mergeCell ref="Z36:AA36"/>
    <mergeCell ref="AC36:AD36"/>
    <mergeCell ref="AE36:AI36"/>
    <mergeCell ref="AJ36:AM36"/>
    <mergeCell ref="E37:N37"/>
    <mergeCell ref="O37:P37"/>
    <mergeCell ref="Q37:U37"/>
    <mergeCell ref="W37:X37"/>
    <mergeCell ref="Z37:AA37"/>
    <mergeCell ref="AC37:AD37"/>
    <mergeCell ref="AE37:AI37"/>
    <mergeCell ref="AJ37:AM37"/>
    <mergeCell ref="E38:N38"/>
    <mergeCell ref="O38:P38"/>
    <mergeCell ref="Q38:U38"/>
    <mergeCell ref="W38:X38"/>
    <mergeCell ref="Z38:AA38"/>
    <mergeCell ref="AC38:AD38"/>
    <mergeCell ref="AE38:AI38"/>
    <mergeCell ref="AJ38:AM38"/>
    <mergeCell ref="E39:N39"/>
    <mergeCell ref="O39:P39"/>
    <mergeCell ref="Q39:U39"/>
    <mergeCell ref="W39:X39"/>
    <mergeCell ref="Z39:AA39"/>
    <mergeCell ref="AC39:AD39"/>
    <mergeCell ref="AE39:AI39"/>
    <mergeCell ref="AJ39:AM39"/>
    <mergeCell ref="E40:N40"/>
    <mergeCell ref="O40:P40"/>
    <mergeCell ref="Q40:U40"/>
    <mergeCell ref="W40:X40"/>
    <mergeCell ref="Z40:AA40"/>
    <mergeCell ref="AC40:AD40"/>
    <mergeCell ref="AE40:AI40"/>
    <mergeCell ref="AJ40:AM40"/>
    <mergeCell ref="E41:N41"/>
    <mergeCell ref="O41:P41"/>
    <mergeCell ref="Q41:U41"/>
    <mergeCell ref="W41:X41"/>
    <mergeCell ref="Z41:AA41"/>
    <mergeCell ref="AC41:AD41"/>
    <mergeCell ref="AE41:AI41"/>
    <mergeCell ref="AJ41:AM41"/>
    <mergeCell ref="B42:L42"/>
    <mergeCell ref="W42:AM42"/>
    <mergeCell ref="C43:U43"/>
    <mergeCell ref="V43:AM43"/>
    <mergeCell ref="B48:F48"/>
    <mergeCell ref="G48:AM48"/>
    <mergeCell ref="C14:L16"/>
    <mergeCell ref="C20:L21"/>
    <mergeCell ref="C24:L25"/>
    <mergeCell ref="C27:L28"/>
    <mergeCell ref="C31:L32"/>
    <mergeCell ref="C33:N34"/>
    <mergeCell ref="O33:P34"/>
    <mergeCell ref="B43:B47"/>
    <mergeCell ref="C44:U47"/>
    <mergeCell ref="V44:AM47"/>
    <mergeCell ref="B12:B21"/>
    <mergeCell ref="B22:B32"/>
    <mergeCell ref="B33:B41"/>
    <mergeCell ref="C35:C41"/>
  </mergeCells>
  <phoneticPr fontId="22"/>
  <dataValidations count="2">
    <dataValidation type="list" allowBlank="1" showDropDown="0" showInputMessage="1" showErrorMessage="1" sqref="AB35:AB41 Y35:Y41 V35:V41">
      <formula1>"□,■"</formula1>
    </dataValidation>
    <dataValidation type="list" allowBlank="1" showDropDown="0" showInputMessage="1" showErrorMessage="1" sqref="O35:P41">
      <formula1>"○"</formula1>
    </dataValidation>
  </dataValidations>
  <pageMargins left="0.7" right="0.7" top="0.75" bottom="0.75" header="0.3" footer="0.3"/>
  <pageSetup paperSize="9" scale="72" fitToWidth="1" fitToHeight="1" orientation="portrait" usePrinterDefaults="1" r:id="rId1"/>
</worksheet>
</file>

<file path=xl/worksheets/sheet10.xml><?xml version="1.0" encoding="utf-8"?>
<worksheet xmlns="http://schemas.openxmlformats.org/spreadsheetml/2006/main" xmlns:r="http://schemas.openxmlformats.org/officeDocument/2006/relationships" xmlns:mc="http://schemas.openxmlformats.org/markup-compatibility/2006">
  <sheetPr codeName="Sheet1">
    <tabColor theme="8" tint="0.6"/>
    <pageSetUpPr fitToPage="1"/>
  </sheetPr>
  <dimension ref="A1:BU80"/>
  <sheetViews>
    <sheetView showGridLines="0" view="pageBreakPreview" zoomScale="70" zoomScaleNormal="70" zoomScaleSheetLayoutView="70" workbookViewId="0">
      <selection activeCell="A72" sqref="A72"/>
    </sheetView>
  </sheetViews>
  <sheetFormatPr defaultColWidth="4.375" defaultRowHeight="20.25" customHeight="1"/>
  <cols>
    <col min="1" max="1" width="1.625" style="442" customWidth="1"/>
    <col min="2" max="5" width="5.75" style="442" customWidth="1"/>
    <col min="6" max="6" width="16.5" style="442" hidden="1" customWidth="1"/>
    <col min="7" max="58" width="5.625" style="442" customWidth="1"/>
    <col min="59" max="16384" width="4.375" style="442"/>
  </cols>
  <sheetData>
    <row r="1" spans="2:64" s="656" customFormat="1" ht="20.25" customHeight="1">
      <c r="C1" s="865" t="s">
        <v>56</v>
      </c>
      <c r="D1" s="865"/>
      <c r="E1" s="865"/>
      <c r="F1" s="865"/>
      <c r="G1" s="865"/>
      <c r="H1" s="505" t="s">
        <v>506</v>
      </c>
      <c r="J1" s="505"/>
      <c r="L1" s="865"/>
      <c r="M1" s="865"/>
      <c r="N1" s="865"/>
      <c r="O1" s="865"/>
      <c r="P1" s="865"/>
      <c r="Q1" s="865"/>
      <c r="R1" s="865"/>
      <c r="AM1" s="957"/>
      <c r="AN1" s="542"/>
      <c r="AO1" s="542" t="s">
        <v>82</v>
      </c>
      <c r="AP1" s="663" t="s">
        <v>518</v>
      </c>
      <c r="AQ1" s="664"/>
      <c r="AR1" s="664"/>
      <c r="AS1" s="664"/>
      <c r="AT1" s="664"/>
      <c r="AU1" s="664"/>
      <c r="AV1" s="664"/>
      <c r="AW1" s="664"/>
      <c r="AX1" s="664"/>
      <c r="AY1" s="664"/>
      <c r="AZ1" s="664"/>
      <c r="BA1" s="664"/>
      <c r="BB1" s="664"/>
      <c r="BC1" s="664"/>
      <c r="BD1" s="664"/>
      <c r="BE1" s="664"/>
      <c r="BF1" s="542" t="s">
        <v>144</v>
      </c>
    </row>
    <row r="2" spans="2:64" s="656" customFormat="1" ht="20.25" customHeight="1">
      <c r="C2" s="865"/>
      <c r="D2" s="865"/>
      <c r="E2" s="865"/>
      <c r="F2" s="865"/>
      <c r="G2" s="865"/>
      <c r="J2" s="505"/>
      <c r="L2" s="865"/>
      <c r="M2" s="865"/>
      <c r="N2" s="865"/>
      <c r="O2" s="865"/>
      <c r="P2" s="865"/>
      <c r="Q2" s="865"/>
      <c r="R2" s="865"/>
      <c r="Y2" s="542" t="s">
        <v>315</v>
      </c>
      <c r="Z2" s="641">
        <v>7</v>
      </c>
      <c r="AA2" s="641"/>
      <c r="AB2" s="542" t="s">
        <v>510</v>
      </c>
      <c r="AC2" s="643">
        <f>IF(Z2=0,"",YEAR(DATE(2018+Z2,1,1)))</f>
        <v>2025</v>
      </c>
      <c r="AD2" s="643"/>
      <c r="AE2" s="955" t="s">
        <v>512</v>
      </c>
      <c r="AF2" s="955" t="s">
        <v>498</v>
      </c>
      <c r="AG2" s="641">
        <v>4</v>
      </c>
      <c r="AH2" s="641"/>
      <c r="AI2" s="955" t="s">
        <v>328</v>
      </c>
      <c r="AM2" s="957"/>
      <c r="AN2" s="542"/>
      <c r="AO2" s="542" t="s">
        <v>517</v>
      </c>
      <c r="AP2" s="641" t="s">
        <v>442</v>
      </c>
      <c r="AQ2" s="641"/>
      <c r="AR2" s="641"/>
      <c r="AS2" s="641"/>
      <c r="AT2" s="641"/>
      <c r="AU2" s="641"/>
      <c r="AV2" s="641"/>
      <c r="AW2" s="641"/>
      <c r="AX2" s="641"/>
      <c r="AY2" s="641"/>
      <c r="AZ2" s="641"/>
      <c r="BA2" s="641"/>
      <c r="BB2" s="641"/>
      <c r="BC2" s="641"/>
      <c r="BD2" s="641"/>
      <c r="BE2" s="641"/>
      <c r="BF2" s="542" t="s">
        <v>144</v>
      </c>
    </row>
    <row r="3" spans="2:64" s="438" customFormat="1" ht="20.25" customHeight="1">
      <c r="G3" s="505"/>
      <c r="J3" s="505"/>
      <c r="L3" s="542"/>
      <c r="M3" s="542"/>
      <c r="N3" s="542"/>
      <c r="O3" s="542"/>
      <c r="P3" s="542"/>
      <c r="Q3" s="542"/>
      <c r="R3" s="542"/>
      <c r="Z3" s="642"/>
      <c r="AA3" s="642"/>
      <c r="AB3" s="650"/>
      <c r="AC3" s="652"/>
      <c r="AD3" s="650"/>
      <c r="BA3" s="997" t="s">
        <v>392</v>
      </c>
      <c r="BB3" s="734" t="s">
        <v>266</v>
      </c>
      <c r="BC3" s="750"/>
      <c r="BD3" s="750"/>
      <c r="BE3" s="763"/>
      <c r="BF3" s="542"/>
    </row>
    <row r="4" spans="2:64" s="438" customFormat="1" ht="18.75">
      <c r="G4" s="505"/>
      <c r="J4" s="505"/>
      <c r="L4" s="542"/>
      <c r="M4" s="542"/>
      <c r="N4" s="542"/>
      <c r="O4" s="542"/>
      <c r="P4" s="542"/>
      <c r="Q4" s="542"/>
      <c r="R4" s="542"/>
      <c r="Z4" s="643"/>
      <c r="AA4" s="643"/>
      <c r="AG4" s="656"/>
      <c r="AH4" s="656"/>
      <c r="AI4" s="656"/>
      <c r="AJ4" s="656"/>
      <c r="AK4" s="656"/>
      <c r="AL4" s="656"/>
      <c r="AM4" s="656"/>
      <c r="AN4" s="656"/>
      <c r="AO4" s="656"/>
      <c r="AP4" s="656"/>
      <c r="AQ4" s="656"/>
      <c r="AR4" s="656"/>
      <c r="AS4" s="656"/>
      <c r="AT4" s="656"/>
      <c r="AU4" s="656"/>
      <c r="AV4" s="656"/>
      <c r="AW4" s="656"/>
      <c r="AX4" s="656"/>
      <c r="AY4" s="656"/>
      <c r="AZ4" s="656"/>
      <c r="BA4" s="997" t="s">
        <v>524</v>
      </c>
      <c r="BB4" s="734" t="s">
        <v>493</v>
      </c>
      <c r="BC4" s="750"/>
      <c r="BD4" s="750"/>
      <c r="BE4" s="763"/>
      <c r="BF4" s="668"/>
    </row>
    <row r="5" spans="2:64" s="438" customFormat="1" ht="6.75" customHeight="1">
      <c r="C5" s="456"/>
      <c r="D5" s="456"/>
      <c r="E5" s="456"/>
      <c r="F5" s="456"/>
      <c r="G5" s="506"/>
      <c r="H5" s="456"/>
      <c r="I5" s="456"/>
      <c r="J5" s="506"/>
      <c r="K5" s="456"/>
      <c r="L5" s="531"/>
      <c r="M5" s="531"/>
      <c r="N5" s="531"/>
      <c r="O5" s="531"/>
      <c r="P5" s="531"/>
      <c r="Q5" s="531"/>
      <c r="R5" s="531"/>
      <c r="S5" s="456"/>
      <c r="T5" s="456"/>
      <c r="U5" s="456"/>
      <c r="V5" s="456"/>
      <c r="W5" s="456"/>
      <c r="X5" s="456"/>
      <c r="Y5" s="456"/>
      <c r="Z5" s="535"/>
      <c r="AA5" s="535"/>
      <c r="AB5" s="456"/>
      <c r="AC5" s="456"/>
      <c r="AD5" s="456"/>
      <c r="AE5" s="456"/>
      <c r="AG5" s="656"/>
      <c r="AH5" s="656"/>
      <c r="AI5" s="656"/>
      <c r="AJ5" s="656"/>
      <c r="AK5" s="656"/>
      <c r="AL5" s="656"/>
      <c r="AM5" s="656"/>
      <c r="AN5" s="656"/>
      <c r="AO5" s="656"/>
      <c r="AP5" s="656"/>
      <c r="AQ5" s="656"/>
      <c r="AR5" s="656"/>
      <c r="AS5" s="656"/>
      <c r="AT5" s="656"/>
      <c r="AU5" s="656"/>
      <c r="AV5" s="656"/>
      <c r="AW5" s="656"/>
      <c r="AX5" s="656"/>
      <c r="AY5" s="656"/>
      <c r="AZ5" s="656"/>
      <c r="BA5" s="656"/>
      <c r="BB5" s="656"/>
      <c r="BC5" s="656"/>
      <c r="BD5" s="656"/>
      <c r="BE5" s="668"/>
      <c r="BF5" s="668"/>
    </row>
    <row r="6" spans="2:64" s="438" customFormat="1" ht="20.25" customHeight="1">
      <c r="C6" s="456"/>
      <c r="D6" s="456"/>
      <c r="E6" s="456"/>
      <c r="F6" s="456"/>
      <c r="G6" s="506"/>
      <c r="H6" s="456"/>
      <c r="I6" s="456"/>
      <c r="J6" s="506"/>
      <c r="K6" s="456"/>
      <c r="L6" s="531"/>
      <c r="M6" s="531"/>
      <c r="N6" s="531"/>
      <c r="O6" s="531"/>
      <c r="P6" s="531"/>
      <c r="Q6" s="531"/>
      <c r="R6" s="531"/>
      <c r="S6" s="456"/>
      <c r="T6" s="456"/>
      <c r="U6" s="456"/>
      <c r="V6" s="456"/>
      <c r="W6" s="456"/>
      <c r="X6" s="456"/>
      <c r="Y6" s="456"/>
      <c r="Z6" s="535"/>
      <c r="AA6" s="535"/>
      <c r="AB6" s="456"/>
      <c r="AC6" s="456"/>
      <c r="AD6" s="456"/>
      <c r="AE6" s="456"/>
      <c r="AG6" s="656"/>
      <c r="AH6" s="656"/>
      <c r="AI6" s="656"/>
      <c r="AJ6" s="656"/>
      <c r="AK6" s="656"/>
      <c r="AL6" s="656" t="s">
        <v>514</v>
      </c>
      <c r="AM6" s="656"/>
      <c r="AN6" s="656"/>
      <c r="AO6" s="656"/>
      <c r="AP6" s="656"/>
      <c r="AQ6" s="656"/>
      <c r="AR6" s="656"/>
      <c r="AS6" s="656"/>
      <c r="AT6" s="530"/>
      <c r="AU6" s="530"/>
      <c r="AV6" s="666"/>
      <c r="AW6" s="656"/>
      <c r="AX6" s="681">
        <v>40</v>
      </c>
      <c r="AY6" s="698"/>
      <c r="AZ6" s="666" t="s">
        <v>521</v>
      </c>
      <c r="BA6" s="656"/>
      <c r="BB6" s="681">
        <v>160</v>
      </c>
      <c r="BC6" s="698"/>
      <c r="BD6" s="666" t="s">
        <v>344</v>
      </c>
      <c r="BE6" s="656"/>
      <c r="BF6" s="668"/>
    </row>
    <row r="7" spans="2:64" s="438" customFormat="1" ht="6.75" customHeight="1">
      <c r="C7" s="456"/>
      <c r="D7" s="456"/>
      <c r="E7" s="456"/>
      <c r="F7" s="456"/>
      <c r="G7" s="506"/>
      <c r="H7" s="456"/>
      <c r="I7" s="456"/>
      <c r="J7" s="506"/>
      <c r="K7" s="456"/>
      <c r="L7" s="531"/>
      <c r="M7" s="531"/>
      <c r="N7" s="531"/>
      <c r="O7" s="531"/>
      <c r="P7" s="531"/>
      <c r="Q7" s="531"/>
      <c r="R7" s="531"/>
      <c r="S7" s="456"/>
      <c r="T7" s="456"/>
      <c r="U7" s="456"/>
      <c r="V7" s="456"/>
      <c r="W7" s="456"/>
      <c r="X7" s="456"/>
      <c r="Y7" s="456"/>
      <c r="Z7" s="535"/>
      <c r="AA7" s="535"/>
      <c r="AB7" s="456"/>
      <c r="AC7" s="456"/>
      <c r="AD7" s="456"/>
      <c r="AE7" s="456"/>
      <c r="AG7" s="656"/>
      <c r="AH7" s="656"/>
      <c r="AI7" s="656"/>
      <c r="AJ7" s="656"/>
      <c r="AK7" s="656"/>
      <c r="AL7" s="656"/>
      <c r="AM7" s="656"/>
      <c r="AN7" s="656"/>
      <c r="AO7" s="656"/>
      <c r="AP7" s="656"/>
      <c r="AQ7" s="656"/>
      <c r="AR7" s="656"/>
      <c r="AS7" s="656"/>
      <c r="AT7" s="656"/>
      <c r="AU7" s="656"/>
      <c r="AV7" s="656"/>
      <c r="AW7" s="656"/>
      <c r="AX7" s="656"/>
      <c r="AY7" s="656"/>
      <c r="AZ7" s="656"/>
      <c r="BA7" s="656"/>
      <c r="BB7" s="656"/>
      <c r="BC7" s="656"/>
      <c r="BD7" s="656"/>
      <c r="BE7" s="668"/>
      <c r="BF7" s="668"/>
    </row>
    <row r="8" spans="2:64" s="438" customFormat="1" ht="20.25" customHeight="1">
      <c r="B8" s="439"/>
      <c r="C8" s="439"/>
      <c r="D8" s="439"/>
      <c r="E8" s="439"/>
      <c r="F8" s="439"/>
      <c r="G8" s="507"/>
      <c r="H8" s="507"/>
      <c r="I8" s="507"/>
      <c r="J8" s="439"/>
      <c r="K8" s="439"/>
      <c r="L8" s="507"/>
      <c r="M8" s="507"/>
      <c r="N8" s="507"/>
      <c r="O8" s="439"/>
      <c r="P8" s="507"/>
      <c r="Q8" s="507"/>
      <c r="R8" s="507"/>
      <c r="S8" s="596"/>
      <c r="T8" s="611"/>
      <c r="U8" s="611"/>
      <c r="V8" s="626"/>
      <c r="Z8" s="535"/>
      <c r="AA8" s="647"/>
      <c r="AB8" s="506"/>
      <c r="AC8" s="535"/>
      <c r="AD8" s="535"/>
      <c r="AE8" s="535"/>
      <c r="AF8" s="654"/>
      <c r="AG8" s="536"/>
      <c r="AH8" s="536"/>
      <c r="AI8" s="536"/>
      <c r="AJ8" s="543"/>
      <c r="AK8" s="531"/>
      <c r="AL8" s="647"/>
      <c r="AM8" s="647"/>
      <c r="AN8" s="506"/>
      <c r="AO8" s="530"/>
      <c r="AP8" s="530"/>
      <c r="AQ8" s="530"/>
      <c r="AR8" s="457"/>
      <c r="AS8" s="457"/>
      <c r="AT8" s="656"/>
      <c r="AU8" s="530"/>
      <c r="AV8" s="530"/>
      <c r="AW8" s="439"/>
      <c r="AX8" s="656"/>
      <c r="AY8" s="656" t="s">
        <v>520</v>
      </c>
      <c r="AZ8" s="656"/>
      <c r="BA8" s="656"/>
      <c r="BB8" s="1010">
        <f>DAY(EOMONTH(DATE(AC2,AG2,1),0))</f>
        <v>30</v>
      </c>
      <c r="BC8" s="1015"/>
      <c r="BD8" s="656" t="s">
        <v>12</v>
      </c>
      <c r="BE8" s="656"/>
      <c r="BF8" s="656"/>
      <c r="BJ8" s="542"/>
      <c r="BK8" s="542"/>
      <c r="BL8" s="542"/>
    </row>
    <row r="9" spans="2:64" s="438" customFormat="1" ht="6" customHeight="1">
      <c r="B9" s="440"/>
      <c r="C9" s="440"/>
      <c r="D9" s="440"/>
      <c r="E9" s="440"/>
      <c r="F9" s="440"/>
      <c r="G9" s="439"/>
      <c r="H9" s="507"/>
      <c r="I9" s="530"/>
      <c r="J9" s="530"/>
      <c r="K9" s="440"/>
      <c r="L9" s="439"/>
      <c r="M9" s="507"/>
      <c r="N9" s="530"/>
      <c r="O9" s="530"/>
      <c r="P9" s="439"/>
      <c r="Q9" s="530"/>
      <c r="R9" s="440"/>
      <c r="S9" s="530"/>
      <c r="T9" s="530"/>
      <c r="U9" s="530"/>
      <c r="V9" s="530"/>
      <c r="Z9" s="456"/>
      <c r="AA9" s="543"/>
      <c r="AB9" s="543"/>
      <c r="AC9" s="456"/>
      <c r="AD9" s="456"/>
      <c r="AE9" s="456"/>
      <c r="AF9" s="655"/>
      <c r="AG9" s="535"/>
      <c r="AH9" s="543"/>
      <c r="AI9" s="456"/>
      <c r="AJ9" s="536"/>
      <c r="AK9" s="543"/>
      <c r="AL9" s="543"/>
      <c r="AM9" s="543"/>
      <c r="AN9" s="543"/>
      <c r="AO9" s="456"/>
      <c r="AP9" s="656"/>
      <c r="AQ9" s="665"/>
      <c r="AR9" s="665"/>
      <c r="AS9" s="665"/>
      <c r="AT9" s="656"/>
      <c r="AU9" s="656"/>
      <c r="AV9" s="656"/>
      <c r="AW9" s="656"/>
      <c r="AX9" s="656"/>
      <c r="AY9" s="656"/>
      <c r="AZ9" s="656"/>
      <c r="BA9" s="656"/>
      <c r="BB9" s="656"/>
      <c r="BC9" s="656"/>
      <c r="BD9" s="656"/>
      <c r="BE9" s="656"/>
      <c r="BF9" s="656"/>
      <c r="BJ9" s="542"/>
      <c r="BK9" s="542"/>
      <c r="BL9" s="542"/>
    </row>
    <row r="10" spans="2:64" s="438" customFormat="1" ht="18.75">
      <c r="B10" s="439"/>
      <c r="C10" s="439"/>
      <c r="D10" s="439"/>
      <c r="E10" s="439"/>
      <c r="F10" s="439"/>
      <c r="G10" s="507"/>
      <c r="H10" s="507"/>
      <c r="I10" s="507"/>
      <c r="J10" s="439"/>
      <c r="K10" s="439"/>
      <c r="L10" s="507"/>
      <c r="M10" s="507"/>
      <c r="N10" s="507"/>
      <c r="O10" s="439"/>
      <c r="P10" s="507"/>
      <c r="Q10" s="507"/>
      <c r="R10" s="507"/>
      <c r="S10" s="596"/>
      <c r="T10" s="611"/>
      <c r="U10" s="611"/>
      <c r="V10" s="626"/>
      <c r="Z10" s="535"/>
      <c r="AA10" s="647"/>
      <c r="AB10" s="506"/>
      <c r="AC10" s="535"/>
      <c r="AD10" s="535"/>
      <c r="AE10" s="535"/>
      <c r="AF10" s="655"/>
      <c r="AG10" s="536"/>
      <c r="AH10" s="536"/>
      <c r="AI10" s="536"/>
      <c r="AJ10" s="543"/>
      <c r="AK10" s="531"/>
      <c r="AL10" s="647"/>
      <c r="AM10" s="656"/>
      <c r="AN10" s="656"/>
      <c r="AO10" s="660"/>
      <c r="AP10" s="660"/>
      <c r="AQ10" s="660"/>
      <c r="AR10" s="666"/>
      <c r="AS10" s="665"/>
      <c r="AT10" s="665"/>
      <c r="AU10" s="665"/>
      <c r="AV10" s="543"/>
      <c r="AW10" s="543"/>
      <c r="AX10" s="961"/>
      <c r="AY10" s="961"/>
      <c r="AZ10" s="668" t="s">
        <v>522</v>
      </c>
      <c r="BA10" s="543"/>
      <c r="BB10" s="681">
        <v>1</v>
      </c>
      <c r="BC10" s="752"/>
      <c r="BD10" s="698"/>
      <c r="BE10" s="1022" t="s">
        <v>528</v>
      </c>
      <c r="BF10" s="656"/>
      <c r="BJ10" s="542"/>
      <c r="BK10" s="542"/>
      <c r="BL10" s="542"/>
    </row>
    <row r="11" spans="2:64" s="438" customFormat="1" ht="6" customHeight="1">
      <c r="B11" s="440"/>
      <c r="C11" s="440"/>
      <c r="D11" s="440"/>
      <c r="E11" s="440"/>
      <c r="F11" s="498"/>
      <c r="G11" s="440"/>
      <c r="H11" s="440"/>
      <c r="I11" s="440"/>
      <c r="J11" s="440"/>
      <c r="K11" s="439"/>
      <c r="L11" s="507"/>
      <c r="M11" s="530"/>
      <c r="N11" s="530"/>
      <c r="O11" s="439"/>
      <c r="P11" s="530"/>
      <c r="Q11" s="440"/>
      <c r="R11" s="530"/>
      <c r="S11" s="530"/>
      <c r="T11" s="530"/>
      <c r="U11" s="530"/>
      <c r="V11" s="498"/>
      <c r="Z11" s="456"/>
      <c r="AA11" s="543"/>
      <c r="AB11" s="543"/>
      <c r="AC11" s="456"/>
      <c r="AD11" s="456"/>
      <c r="AE11" s="456"/>
      <c r="AF11" s="655"/>
      <c r="AG11" s="535"/>
      <c r="AH11" s="536"/>
      <c r="AI11" s="543"/>
      <c r="AJ11" s="536"/>
      <c r="AK11" s="543"/>
      <c r="AL11" s="543"/>
      <c r="AM11" s="543"/>
      <c r="AN11" s="543"/>
      <c r="AO11" s="440"/>
      <c r="AP11" s="440"/>
      <c r="AQ11" s="439"/>
      <c r="AR11" s="667"/>
      <c r="AS11" s="665"/>
      <c r="AT11" s="665"/>
      <c r="AU11" s="665"/>
      <c r="AV11" s="543"/>
      <c r="AW11" s="543"/>
      <c r="AX11" s="961"/>
      <c r="AY11" s="961"/>
      <c r="AZ11" s="543"/>
      <c r="BA11" s="543"/>
      <c r="BB11" s="535"/>
      <c r="BC11" s="535"/>
      <c r="BD11" s="535"/>
      <c r="BE11" s="1022"/>
      <c r="BF11" s="656"/>
      <c r="BJ11" s="542"/>
      <c r="BK11" s="542"/>
      <c r="BL11" s="542"/>
    </row>
    <row r="12" spans="2:64" s="438" customFormat="1" ht="20.25" customHeight="1">
      <c r="B12" s="441"/>
      <c r="C12" s="441"/>
      <c r="D12" s="441"/>
      <c r="E12" s="441"/>
      <c r="F12" s="441"/>
      <c r="G12" s="441"/>
      <c r="H12" s="441"/>
      <c r="I12" s="441"/>
      <c r="J12" s="441"/>
      <c r="K12" s="441"/>
      <c r="L12" s="441"/>
      <c r="M12" s="441"/>
      <c r="N12" s="441"/>
      <c r="O12" s="441"/>
      <c r="P12" s="441"/>
      <c r="Q12" s="441"/>
      <c r="R12" s="441"/>
      <c r="S12" s="441"/>
      <c r="T12" s="441"/>
      <c r="U12" s="441"/>
      <c r="V12" s="441"/>
      <c r="Z12" s="439"/>
      <c r="AA12" s="648"/>
      <c r="AB12" s="648"/>
      <c r="AC12" s="439"/>
      <c r="AD12" s="535"/>
      <c r="AE12" s="535"/>
      <c r="AF12" s="654"/>
      <c r="AG12" s="506"/>
      <c r="AH12" s="536"/>
      <c r="AI12" s="543"/>
      <c r="AJ12" s="536"/>
      <c r="AK12" s="543"/>
      <c r="AL12" s="543"/>
      <c r="AM12" s="543"/>
      <c r="AN12" s="543"/>
      <c r="AO12" s="661"/>
      <c r="AP12" s="661"/>
      <c r="AQ12" s="661"/>
      <c r="AR12" s="666"/>
      <c r="AS12" s="665"/>
      <c r="AT12" s="665"/>
      <c r="AU12" s="665"/>
      <c r="AV12" s="543"/>
      <c r="AW12" s="543"/>
      <c r="AX12" s="961"/>
      <c r="AY12" s="961"/>
      <c r="AZ12" s="543"/>
      <c r="BA12" s="543"/>
      <c r="BB12" s="681">
        <v>1</v>
      </c>
      <c r="BC12" s="752"/>
      <c r="BD12" s="698"/>
      <c r="BE12" s="1023" t="s">
        <v>257</v>
      </c>
      <c r="BF12" s="656"/>
      <c r="BJ12" s="542"/>
      <c r="BK12" s="542"/>
      <c r="BL12" s="542"/>
    </row>
    <row r="13" spans="2:64" s="438" customFormat="1" ht="6.75" customHeight="1">
      <c r="B13" s="441"/>
      <c r="C13" s="441"/>
      <c r="D13" s="441"/>
      <c r="E13" s="441"/>
      <c r="F13" s="441"/>
      <c r="G13" s="441"/>
      <c r="H13" s="441"/>
      <c r="I13" s="441"/>
      <c r="J13" s="441"/>
      <c r="K13" s="441"/>
      <c r="L13" s="441"/>
      <c r="M13" s="441"/>
      <c r="N13" s="441"/>
      <c r="O13" s="441"/>
      <c r="P13" s="441"/>
      <c r="Q13" s="441"/>
      <c r="R13" s="441"/>
      <c r="S13" s="441"/>
      <c r="T13" s="441"/>
      <c r="U13" s="441"/>
      <c r="V13" s="441"/>
      <c r="Z13" s="507"/>
      <c r="AA13" s="649"/>
      <c r="AB13" s="649"/>
      <c r="AC13" s="507"/>
      <c r="AD13" s="536"/>
      <c r="AE13" s="536"/>
      <c r="AF13" s="655"/>
      <c r="AG13" s="656"/>
      <c r="AH13" s="656"/>
      <c r="AI13" s="656"/>
      <c r="AJ13" s="656"/>
      <c r="AK13" s="656"/>
      <c r="AL13" s="656"/>
      <c r="AM13" s="656"/>
      <c r="AN13" s="656"/>
      <c r="AO13" s="440"/>
      <c r="AP13" s="440"/>
      <c r="AQ13" s="440"/>
      <c r="AR13" s="656"/>
      <c r="AS13" s="665"/>
      <c r="AT13" s="665"/>
      <c r="AU13" s="665"/>
      <c r="AV13" s="543"/>
      <c r="AW13" s="543"/>
      <c r="AX13" s="961"/>
      <c r="AY13" s="961"/>
      <c r="AZ13" s="543"/>
      <c r="BA13" s="543"/>
      <c r="BB13" s="535"/>
      <c r="BC13" s="535"/>
      <c r="BD13" s="535"/>
      <c r="BE13" s="1022"/>
      <c r="BF13" s="656"/>
      <c r="BJ13" s="542"/>
      <c r="BK13" s="542"/>
      <c r="BL13" s="542"/>
    </row>
    <row r="14" spans="2:64" s="438" customFormat="1" ht="18.75">
      <c r="B14" s="441"/>
      <c r="C14" s="441"/>
      <c r="D14" s="441"/>
      <c r="E14" s="441"/>
      <c r="F14" s="441"/>
      <c r="G14" s="441"/>
      <c r="H14" s="441"/>
      <c r="I14" s="441"/>
      <c r="J14" s="441"/>
      <c r="K14" s="441"/>
      <c r="L14" s="441"/>
      <c r="M14" s="441"/>
      <c r="N14" s="441"/>
      <c r="O14" s="441"/>
      <c r="P14" s="441"/>
      <c r="Q14" s="441"/>
      <c r="R14" s="441"/>
      <c r="S14" s="441"/>
      <c r="T14" s="441"/>
      <c r="U14" s="441"/>
      <c r="V14" s="441"/>
      <c r="Z14" s="439"/>
      <c r="AA14" s="648"/>
      <c r="AB14" s="648"/>
      <c r="AC14" s="439"/>
      <c r="AD14" s="535"/>
      <c r="AE14" s="535"/>
      <c r="AF14" s="655"/>
      <c r="AG14" s="656"/>
      <c r="AH14" s="656"/>
      <c r="AI14" s="656"/>
      <c r="AJ14" s="656"/>
      <c r="AK14" s="656"/>
      <c r="AL14" s="656"/>
      <c r="AM14" s="656"/>
      <c r="AN14" s="656"/>
      <c r="AO14" s="530"/>
      <c r="AP14" s="530"/>
      <c r="AQ14" s="530"/>
      <c r="AR14" s="656"/>
      <c r="AS14" s="665"/>
      <c r="AT14" s="668" t="s">
        <v>154</v>
      </c>
      <c r="AU14" s="671">
        <v>0.39583333333333331</v>
      </c>
      <c r="AV14" s="674"/>
      <c r="AW14" s="678"/>
      <c r="AX14" s="535" t="s">
        <v>240</v>
      </c>
      <c r="AY14" s="671">
        <v>0.6875</v>
      </c>
      <c r="AZ14" s="674"/>
      <c r="BA14" s="678"/>
      <c r="BB14" s="531" t="s">
        <v>525</v>
      </c>
      <c r="BC14" s="1016">
        <f>(AY14-AU14)*24</f>
        <v>7</v>
      </c>
      <c r="BD14" s="1021"/>
      <c r="BE14" s="506" t="s">
        <v>529</v>
      </c>
      <c r="BF14" s="535"/>
      <c r="BJ14" s="542"/>
      <c r="BK14" s="542"/>
      <c r="BL14" s="542"/>
    </row>
    <row r="15" spans="2:64" s="438" customFormat="1" ht="6.75" customHeight="1">
      <c r="C15" s="457"/>
      <c r="D15" s="457"/>
      <c r="E15" s="457"/>
      <c r="F15" s="457"/>
      <c r="G15" s="456"/>
      <c r="H15" s="456"/>
      <c r="I15" s="531"/>
      <c r="J15" s="535"/>
      <c r="K15" s="536"/>
      <c r="L15" s="543"/>
      <c r="M15" s="543"/>
      <c r="N15" s="535"/>
      <c r="O15" s="543"/>
      <c r="P15" s="456"/>
      <c r="Q15" s="536"/>
      <c r="R15" s="543"/>
      <c r="S15" s="543"/>
      <c r="T15" s="543"/>
      <c r="U15" s="543"/>
      <c r="V15" s="456"/>
      <c r="W15" s="531"/>
      <c r="X15" s="535"/>
      <c r="Y15" s="535"/>
      <c r="Z15" s="506"/>
      <c r="AA15" s="535"/>
      <c r="AB15" s="531"/>
      <c r="AC15" s="535"/>
      <c r="AD15" s="536"/>
      <c r="AE15" s="543"/>
      <c r="AF15" s="655"/>
      <c r="AG15" s="654"/>
      <c r="AH15" s="658"/>
      <c r="AI15" s="655"/>
      <c r="AJ15" s="658"/>
      <c r="AK15" s="655"/>
      <c r="AL15" s="655"/>
      <c r="AM15" s="655"/>
      <c r="AN15" s="655"/>
      <c r="AQ15" s="643"/>
      <c r="AR15" s="643"/>
      <c r="AS15" s="643"/>
      <c r="AT15" s="643"/>
      <c r="AU15" s="643"/>
      <c r="AV15" s="655"/>
      <c r="AW15" s="655"/>
      <c r="AX15" s="962"/>
      <c r="AY15" s="962"/>
      <c r="AZ15" s="655"/>
      <c r="BA15" s="655"/>
      <c r="BB15" s="654"/>
      <c r="BC15" s="654"/>
      <c r="BD15" s="654"/>
      <c r="BE15" s="1024"/>
      <c r="BJ15" s="542"/>
      <c r="BK15" s="542"/>
      <c r="BL15" s="542"/>
    </row>
    <row r="16" spans="2:64" ht="8.4499999999999993" customHeight="1">
      <c r="C16" s="458"/>
      <c r="D16" s="458"/>
      <c r="E16" s="458"/>
      <c r="F16" s="458"/>
      <c r="G16" s="458"/>
      <c r="X16" s="458"/>
      <c r="AN16" s="458"/>
      <c r="BE16" s="1025"/>
      <c r="BF16" s="1025"/>
      <c r="BG16" s="1025"/>
    </row>
    <row r="17" spans="2:58" ht="20.25" customHeight="1">
      <c r="B17" s="853" t="s">
        <v>258</v>
      </c>
      <c r="C17" s="866" t="s">
        <v>395</v>
      </c>
      <c r="D17" s="877"/>
      <c r="E17" s="880"/>
      <c r="F17" s="880"/>
      <c r="G17" s="884" t="s">
        <v>502</v>
      </c>
      <c r="H17" s="891" t="s">
        <v>437</v>
      </c>
      <c r="I17" s="877"/>
      <c r="J17" s="877"/>
      <c r="K17" s="880"/>
      <c r="L17" s="891" t="s">
        <v>299</v>
      </c>
      <c r="M17" s="877"/>
      <c r="N17" s="877"/>
      <c r="O17" s="901"/>
      <c r="P17" s="904"/>
      <c r="Q17" s="913"/>
      <c r="R17" s="921"/>
      <c r="S17" s="597" t="s">
        <v>460</v>
      </c>
      <c r="T17" s="612"/>
      <c r="U17" s="612"/>
      <c r="V17" s="612"/>
      <c r="W17" s="612"/>
      <c r="X17" s="612"/>
      <c r="Y17" s="612"/>
      <c r="Z17" s="612"/>
      <c r="AA17" s="612"/>
      <c r="AB17" s="612"/>
      <c r="AC17" s="612"/>
      <c r="AD17" s="612"/>
      <c r="AE17" s="612"/>
      <c r="AF17" s="612"/>
      <c r="AG17" s="612"/>
      <c r="AH17" s="612"/>
      <c r="AI17" s="612"/>
      <c r="AJ17" s="612"/>
      <c r="AK17" s="612"/>
      <c r="AL17" s="612"/>
      <c r="AM17" s="612"/>
      <c r="AN17" s="612"/>
      <c r="AO17" s="612"/>
      <c r="AP17" s="612"/>
      <c r="AQ17" s="612"/>
      <c r="AR17" s="612"/>
      <c r="AS17" s="612"/>
      <c r="AT17" s="612"/>
      <c r="AU17" s="612"/>
      <c r="AV17" s="612"/>
      <c r="AW17" s="679"/>
      <c r="AX17" s="963" t="str">
        <f>IF(BB3="４週","(11) 1～4週目の勤務時間数合計","(11) 1か月の勤務時間数   合計")</f>
        <v>(11) 1～4週目の勤務時間数合計</v>
      </c>
      <c r="AY17" s="976"/>
      <c r="AZ17" s="988" t="s">
        <v>523</v>
      </c>
      <c r="BA17" s="998"/>
      <c r="BB17" s="1011" t="s">
        <v>527</v>
      </c>
      <c r="BC17" s="1017"/>
      <c r="BD17" s="1017"/>
      <c r="BE17" s="1017"/>
      <c r="BF17" s="1026"/>
    </row>
    <row r="18" spans="2:58" ht="20.25" customHeight="1">
      <c r="B18" s="854"/>
      <c r="C18" s="867"/>
      <c r="D18" s="878"/>
      <c r="E18" s="881"/>
      <c r="F18" s="881"/>
      <c r="G18" s="885"/>
      <c r="H18" s="892"/>
      <c r="I18" s="878"/>
      <c r="J18" s="878"/>
      <c r="K18" s="881"/>
      <c r="L18" s="892"/>
      <c r="M18" s="878"/>
      <c r="N18" s="878"/>
      <c r="O18" s="902"/>
      <c r="P18" s="905"/>
      <c r="Q18" s="914"/>
      <c r="R18" s="922"/>
      <c r="S18" s="934" t="s">
        <v>293</v>
      </c>
      <c r="T18" s="941"/>
      <c r="U18" s="941"/>
      <c r="V18" s="941"/>
      <c r="W18" s="941"/>
      <c r="X18" s="941"/>
      <c r="Y18" s="948"/>
      <c r="Z18" s="934" t="s">
        <v>480</v>
      </c>
      <c r="AA18" s="941"/>
      <c r="AB18" s="941"/>
      <c r="AC18" s="941"/>
      <c r="AD18" s="941"/>
      <c r="AE18" s="941"/>
      <c r="AF18" s="948"/>
      <c r="AG18" s="934" t="s">
        <v>513</v>
      </c>
      <c r="AH18" s="941"/>
      <c r="AI18" s="941"/>
      <c r="AJ18" s="941"/>
      <c r="AK18" s="941"/>
      <c r="AL18" s="941"/>
      <c r="AM18" s="948"/>
      <c r="AN18" s="934" t="s">
        <v>515</v>
      </c>
      <c r="AO18" s="941"/>
      <c r="AP18" s="941"/>
      <c r="AQ18" s="941"/>
      <c r="AR18" s="941"/>
      <c r="AS18" s="941"/>
      <c r="AT18" s="948"/>
      <c r="AU18" s="958" t="s">
        <v>519</v>
      </c>
      <c r="AV18" s="959"/>
      <c r="AW18" s="960"/>
      <c r="AX18" s="964"/>
      <c r="AY18" s="977"/>
      <c r="AZ18" s="989"/>
      <c r="BA18" s="999"/>
      <c r="BB18" s="863"/>
      <c r="BC18" s="873"/>
      <c r="BD18" s="873"/>
      <c r="BE18" s="873"/>
      <c r="BF18" s="897"/>
    </row>
    <row r="19" spans="2:58" ht="20.25" customHeight="1">
      <c r="B19" s="854"/>
      <c r="C19" s="867"/>
      <c r="D19" s="878"/>
      <c r="E19" s="881"/>
      <c r="F19" s="881"/>
      <c r="G19" s="885"/>
      <c r="H19" s="892"/>
      <c r="I19" s="878"/>
      <c r="J19" s="878"/>
      <c r="K19" s="881"/>
      <c r="L19" s="892"/>
      <c r="M19" s="878"/>
      <c r="N19" s="878"/>
      <c r="O19" s="902"/>
      <c r="P19" s="905"/>
      <c r="Q19" s="914"/>
      <c r="R19" s="922"/>
      <c r="S19" s="935">
        <v>1</v>
      </c>
      <c r="T19" s="942">
        <v>2</v>
      </c>
      <c r="U19" s="942">
        <v>3</v>
      </c>
      <c r="V19" s="942">
        <v>4</v>
      </c>
      <c r="W19" s="942">
        <v>5</v>
      </c>
      <c r="X19" s="942">
        <v>6</v>
      </c>
      <c r="Y19" s="949">
        <v>7</v>
      </c>
      <c r="Z19" s="935">
        <v>8</v>
      </c>
      <c r="AA19" s="942">
        <v>9</v>
      </c>
      <c r="AB19" s="942">
        <v>10</v>
      </c>
      <c r="AC19" s="942">
        <v>11</v>
      </c>
      <c r="AD19" s="942">
        <v>12</v>
      </c>
      <c r="AE19" s="942">
        <v>13</v>
      </c>
      <c r="AF19" s="949">
        <v>14</v>
      </c>
      <c r="AG19" s="956">
        <v>15</v>
      </c>
      <c r="AH19" s="942">
        <v>16</v>
      </c>
      <c r="AI19" s="942">
        <v>17</v>
      </c>
      <c r="AJ19" s="942">
        <v>18</v>
      </c>
      <c r="AK19" s="942">
        <v>19</v>
      </c>
      <c r="AL19" s="942">
        <v>20</v>
      </c>
      <c r="AM19" s="949">
        <v>21</v>
      </c>
      <c r="AN19" s="935">
        <v>22</v>
      </c>
      <c r="AO19" s="942">
        <v>23</v>
      </c>
      <c r="AP19" s="942">
        <v>24</v>
      </c>
      <c r="AQ19" s="942">
        <v>25</v>
      </c>
      <c r="AR19" s="942">
        <v>26</v>
      </c>
      <c r="AS19" s="942">
        <v>27</v>
      </c>
      <c r="AT19" s="949">
        <v>28</v>
      </c>
      <c r="AU19" s="935" t="str">
        <f>IF($BB$3="暦月",IF(DAY(DATE($AC$2,$AG$2,29))=29,29,""),"")</f>
        <v/>
      </c>
      <c r="AV19" s="942" t="str">
        <f>IF($BB$3="暦月",IF(DAY(DATE($AC$2,$AG$2,30))=30,30,""),"")</f>
        <v/>
      </c>
      <c r="AW19" s="949" t="str">
        <f>IF($BB$3="暦月",IF(DAY(DATE($AC$2,$AG$2,31))=31,31,""),"")</f>
        <v/>
      </c>
      <c r="AX19" s="964"/>
      <c r="AY19" s="977"/>
      <c r="AZ19" s="989"/>
      <c r="BA19" s="999"/>
      <c r="BB19" s="863"/>
      <c r="BC19" s="873"/>
      <c r="BD19" s="873"/>
      <c r="BE19" s="873"/>
      <c r="BF19" s="897"/>
    </row>
    <row r="20" spans="2:58" ht="20.25" hidden="1" customHeight="1">
      <c r="B20" s="854"/>
      <c r="C20" s="867"/>
      <c r="D20" s="878"/>
      <c r="E20" s="881"/>
      <c r="F20" s="881"/>
      <c r="G20" s="885"/>
      <c r="H20" s="892"/>
      <c r="I20" s="878"/>
      <c r="J20" s="878"/>
      <c r="K20" s="881"/>
      <c r="L20" s="892"/>
      <c r="M20" s="878"/>
      <c r="N20" s="878"/>
      <c r="O20" s="902"/>
      <c r="P20" s="905"/>
      <c r="Q20" s="914"/>
      <c r="R20" s="922"/>
      <c r="S20" s="935">
        <f>WEEKDAY(DATE($AC$2,$AG$2,1))</f>
        <v>3</v>
      </c>
      <c r="T20" s="942">
        <f>WEEKDAY(DATE($AC$2,$AG$2,2))</f>
        <v>4</v>
      </c>
      <c r="U20" s="942">
        <f>WEEKDAY(DATE($AC$2,$AG$2,3))</f>
        <v>5</v>
      </c>
      <c r="V20" s="942">
        <f>WEEKDAY(DATE($AC$2,$AG$2,4))</f>
        <v>6</v>
      </c>
      <c r="W20" s="942">
        <f>WEEKDAY(DATE($AC$2,$AG$2,5))</f>
        <v>7</v>
      </c>
      <c r="X20" s="942">
        <f>WEEKDAY(DATE($AC$2,$AG$2,6))</f>
        <v>1</v>
      </c>
      <c r="Y20" s="949">
        <f>WEEKDAY(DATE($AC$2,$AG$2,7))</f>
        <v>2</v>
      </c>
      <c r="Z20" s="935">
        <f>WEEKDAY(DATE($AC$2,$AG$2,8))</f>
        <v>3</v>
      </c>
      <c r="AA20" s="942">
        <f>WEEKDAY(DATE($AC$2,$AG$2,9))</f>
        <v>4</v>
      </c>
      <c r="AB20" s="942">
        <f>WEEKDAY(DATE($AC$2,$AG$2,10))</f>
        <v>5</v>
      </c>
      <c r="AC20" s="942">
        <f>WEEKDAY(DATE($AC$2,$AG$2,11))</f>
        <v>6</v>
      </c>
      <c r="AD20" s="942">
        <f>WEEKDAY(DATE($AC$2,$AG$2,12))</f>
        <v>7</v>
      </c>
      <c r="AE20" s="942">
        <f>WEEKDAY(DATE($AC$2,$AG$2,13))</f>
        <v>1</v>
      </c>
      <c r="AF20" s="949">
        <f>WEEKDAY(DATE($AC$2,$AG$2,14))</f>
        <v>2</v>
      </c>
      <c r="AG20" s="935">
        <f>WEEKDAY(DATE($AC$2,$AG$2,15))</f>
        <v>3</v>
      </c>
      <c r="AH20" s="942">
        <f>WEEKDAY(DATE($AC$2,$AG$2,16))</f>
        <v>4</v>
      </c>
      <c r="AI20" s="942">
        <f>WEEKDAY(DATE($AC$2,$AG$2,17))</f>
        <v>5</v>
      </c>
      <c r="AJ20" s="942">
        <f>WEEKDAY(DATE($AC$2,$AG$2,18))</f>
        <v>6</v>
      </c>
      <c r="AK20" s="942">
        <f>WEEKDAY(DATE($AC$2,$AG$2,19))</f>
        <v>7</v>
      </c>
      <c r="AL20" s="942">
        <f>WEEKDAY(DATE($AC$2,$AG$2,20))</f>
        <v>1</v>
      </c>
      <c r="AM20" s="949">
        <f>WEEKDAY(DATE($AC$2,$AG$2,21))</f>
        <v>2</v>
      </c>
      <c r="AN20" s="935">
        <f>WEEKDAY(DATE($AC$2,$AG$2,22))</f>
        <v>3</v>
      </c>
      <c r="AO20" s="942">
        <f>WEEKDAY(DATE($AC$2,$AG$2,23))</f>
        <v>4</v>
      </c>
      <c r="AP20" s="942">
        <f>WEEKDAY(DATE($AC$2,$AG$2,24))</f>
        <v>5</v>
      </c>
      <c r="AQ20" s="942">
        <f>WEEKDAY(DATE($AC$2,$AG$2,25))</f>
        <v>6</v>
      </c>
      <c r="AR20" s="942">
        <f>WEEKDAY(DATE($AC$2,$AG$2,26))</f>
        <v>7</v>
      </c>
      <c r="AS20" s="942">
        <f>WEEKDAY(DATE($AC$2,$AG$2,27))</f>
        <v>1</v>
      </c>
      <c r="AT20" s="949">
        <f>WEEKDAY(DATE($AC$2,$AG$2,28))</f>
        <v>2</v>
      </c>
      <c r="AU20" s="935">
        <f>IF(AU19=29,WEEKDAY(DATE($AC$2,$AG$2,29)),0)</f>
        <v>0</v>
      </c>
      <c r="AV20" s="942">
        <f>IF(AV19=30,WEEKDAY(DATE($AC$2,$AG$2,30)),0)</f>
        <v>0</v>
      </c>
      <c r="AW20" s="949">
        <f>IF(AW19=31,WEEKDAY(DATE($AC$2,$AG$2,31)),0)</f>
        <v>0</v>
      </c>
      <c r="AX20" s="964"/>
      <c r="AY20" s="977"/>
      <c r="AZ20" s="989"/>
      <c r="BA20" s="999"/>
      <c r="BB20" s="863"/>
      <c r="BC20" s="873"/>
      <c r="BD20" s="873"/>
      <c r="BE20" s="873"/>
      <c r="BF20" s="897"/>
    </row>
    <row r="21" spans="2:58" ht="22.5" customHeight="1">
      <c r="B21" s="855"/>
      <c r="C21" s="868"/>
      <c r="D21" s="879"/>
      <c r="E21" s="882"/>
      <c r="F21" s="882"/>
      <c r="G21" s="886"/>
      <c r="H21" s="893"/>
      <c r="I21" s="879"/>
      <c r="J21" s="879"/>
      <c r="K21" s="882"/>
      <c r="L21" s="893"/>
      <c r="M21" s="879"/>
      <c r="N21" s="879"/>
      <c r="O21" s="903"/>
      <c r="P21" s="906"/>
      <c r="Q21" s="915"/>
      <c r="R21" s="923"/>
      <c r="S21" s="936" t="str">
        <f t="shared" ref="S21:AT21" si="0">IF(S20=1,"日",IF(S20=2,"月",IF(S20=3,"火",IF(S20=4,"水",IF(S20=5,"木",IF(S20=6,"金","土"))))))</f>
        <v>火</v>
      </c>
      <c r="T21" s="943" t="str">
        <f t="shared" si="0"/>
        <v>水</v>
      </c>
      <c r="U21" s="943" t="str">
        <f t="shared" si="0"/>
        <v>木</v>
      </c>
      <c r="V21" s="943" t="str">
        <f t="shared" si="0"/>
        <v>金</v>
      </c>
      <c r="W21" s="943" t="str">
        <f t="shared" si="0"/>
        <v>土</v>
      </c>
      <c r="X21" s="943" t="str">
        <f t="shared" si="0"/>
        <v>日</v>
      </c>
      <c r="Y21" s="950" t="str">
        <f t="shared" si="0"/>
        <v>月</v>
      </c>
      <c r="Z21" s="936" t="str">
        <f t="shared" si="0"/>
        <v>火</v>
      </c>
      <c r="AA21" s="943" t="str">
        <f t="shared" si="0"/>
        <v>水</v>
      </c>
      <c r="AB21" s="943" t="str">
        <f t="shared" si="0"/>
        <v>木</v>
      </c>
      <c r="AC21" s="943" t="str">
        <f t="shared" si="0"/>
        <v>金</v>
      </c>
      <c r="AD21" s="943" t="str">
        <f t="shared" si="0"/>
        <v>土</v>
      </c>
      <c r="AE21" s="943" t="str">
        <f t="shared" si="0"/>
        <v>日</v>
      </c>
      <c r="AF21" s="950" t="str">
        <f t="shared" si="0"/>
        <v>月</v>
      </c>
      <c r="AG21" s="936" t="str">
        <f t="shared" si="0"/>
        <v>火</v>
      </c>
      <c r="AH21" s="943" t="str">
        <f t="shared" si="0"/>
        <v>水</v>
      </c>
      <c r="AI21" s="943" t="str">
        <f t="shared" si="0"/>
        <v>木</v>
      </c>
      <c r="AJ21" s="943" t="str">
        <f t="shared" si="0"/>
        <v>金</v>
      </c>
      <c r="AK21" s="943" t="str">
        <f t="shared" si="0"/>
        <v>土</v>
      </c>
      <c r="AL21" s="943" t="str">
        <f t="shared" si="0"/>
        <v>日</v>
      </c>
      <c r="AM21" s="950" t="str">
        <f t="shared" si="0"/>
        <v>月</v>
      </c>
      <c r="AN21" s="936" t="str">
        <f t="shared" si="0"/>
        <v>火</v>
      </c>
      <c r="AO21" s="943" t="str">
        <f t="shared" si="0"/>
        <v>水</v>
      </c>
      <c r="AP21" s="943" t="str">
        <f t="shared" si="0"/>
        <v>木</v>
      </c>
      <c r="AQ21" s="943" t="str">
        <f t="shared" si="0"/>
        <v>金</v>
      </c>
      <c r="AR21" s="943" t="str">
        <f t="shared" si="0"/>
        <v>土</v>
      </c>
      <c r="AS21" s="943" t="str">
        <f t="shared" si="0"/>
        <v>日</v>
      </c>
      <c r="AT21" s="950" t="str">
        <f t="shared" si="0"/>
        <v>月</v>
      </c>
      <c r="AU21" s="943" t="str">
        <f>IF(AU20=1,"日",IF(AU20=2,"月",IF(AU20=3,"火",IF(AU20=4,"水",IF(AU20=5,"木",IF(AU20=6,"金",IF(AU20=0,"","土")))))))</f>
        <v/>
      </c>
      <c r="AV21" s="943" t="str">
        <f>IF(AV20=1,"日",IF(AV20=2,"月",IF(AV20=3,"火",IF(AV20=4,"水",IF(AV20=5,"木",IF(AV20=6,"金",IF(AV20=0,"","土")))))))</f>
        <v/>
      </c>
      <c r="AW21" s="943" t="str">
        <f>IF(AW20=1,"日",IF(AW20=2,"月",IF(AW20=3,"火",IF(AW20=4,"水",IF(AW20=5,"木",IF(AW20=6,"金",IF(AW20=0,"","土")))))))</f>
        <v/>
      </c>
      <c r="AX21" s="965"/>
      <c r="AY21" s="978"/>
      <c r="AZ21" s="990"/>
      <c r="BA21" s="1000"/>
      <c r="BB21" s="864"/>
      <c r="BC21" s="874"/>
      <c r="BD21" s="874"/>
      <c r="BE21" s="874"/>
      <c r="BF21" s="898"/>
    </row>
    <row r="22" spans="2:58" ht="20.25" customHeight="1">
      <c r="B22" s="856">
        <v>1</v>
      </c>
      <c r="C22" s="462" t="s">
        <v>231</v>
      </c>
      <c r="D22" s="481"/>
      <c r="E22" s="491"/>
      <c r="F22" s="499"/>
      <c r="G22" s="511" t="s">
        <v>592</v>
      </c>
      <c r="H22" s="523" t="s">
        <v>598</v>
      </c>
      <c r="I22" s="532"/>
      <c r="J22" s="532"/>
      <c r="K22" s="537"/>
      <c r="L22" s="544" t="s">
        <v>615</v>
      </c>
      <c r="M22" s="552"/>
      <c r="N22" s="552"/>
      <c r="O22" s="560"/>
      <c r="P22" s="907" t="s">
        <v>508</v>
      </c>
      <c r="Q22" s="916"/>
      <c r="R22" s="924"/>
      <c r="S22" s="601" t="s">
        <v>172</v>
      </c>
      <c r="T22" s="616" t="s">
        <v>172</v>
      </c>
      <c r="U22" s="616"/>
      <c r="V22" s="616" t="s">
        <v>172</v>
      </c>
      <c r="W22" s="616" t="s">
        <v>172</v>
      </c>
      <c r="X22" s="616"/>
      <c r="Y22" s="631" t="s">
        <v>172</v>
      </c>
      <c r="Z22" s="601" t="s">
        <v>172</v>
      </c>
      <c r="AA22" s="616" t="s">
        <v>172</v>
      </c>
      <c r="AB22" s="616"/>
      <c r="AC22" s="616" t="s">
        <v>172</v>
      </c>
      <c r="AD22" s="616" t="s">
        <v>172</v>
      </c>
      <c r="AE22" s="616"/>
      <c r="AF22" s="631" t="s">
        <v>172</v>
      </c>
      <c r="AG22" s="601" t="s">
        <v>172</v>
      </c>
      <c r="AH22" s="616" t="s">
        <v>172</v>
      </c>
      <c r="AI22" s="616"/>
      <c r="AJ22" s="616" t="s">
        <v>172</v>
      </c>
      <c r="AK22" s="616" t="s">
        <v>172</v>
      </c>
      <c r="AL22" s="616"/>
      <c r="AM22" s="631" t="s">
        <v>172</v>
      </c>
      <c r="AN22" s="601" t="s">
        <v>172</v>
      </c>
      <c r="AO22" s="616" t="s">
        <v>172</v>
      </c>
      <c r="AP22" s="616"/>
      <c r="AQ22" s="616" t="s">
        <v>172</v>
      </c>
      <c r="AR22" s="616" t="s">
        <v>172</v>
      </c>
      <c r="AS22" s="616"/>
      <c r="AT22" s="631" t="s">
        <v>172</v>
      </c>
      <c r="AU22" s="601"/>
      <c r="AV22" s="616"/>
      <c r="AW22" s="616"/>
      <c r="AX22" s="966"/>
      <c r="AY22" s="979"/>
      <c r="AZ22" s="991"/>
      <c r="BA22" s="1001"/>
      <c r="BB22" s="739"/>
      <c r="BC22" s="755"/>
      <c r="BD22" s="755"/>
      <c r="BE22" s="755"/>
      <c r="BF22" s="770"/>
    </row>
    <row r="23" spans="2:58" ht="20.25" customHeight="1">
      <c r="B23" s="857"/>
      <c r="C23" s="463"/>
      <c r="D23" s="482"/>
      <c r="E23" s="492"/>
      <c r="F23" s="500"/>
      <c r="G23" s="512"/>
      <c r="H23" s="524"/>
      <c r="I23" s="533"/>
      <c r="J23" s="533"/>
      <c r="K23" s="538"/>
      <c r="L23" s="545"/>
      <c r="M23" s="553"/>
      <c r="N23" s="553"/>
      <c r="O23" s="561"/>
      <c r="P23" s="908" t="s">
        <v>355</v>
      </c>
      <c r="Q23" s="917"/>
      <c r="R23" s="925"/>
      <c r="S23" s="937">
        <f>IF(S22="","",VLOOKUP(S22,'別紙２【記載例】シフト記号表（勤務時間帯）'!$C$6:$K$35,9,FALSE))</f>
        <v>8</v>
      </c>
      <c r="T23" s="944">
        <f>IF(T22="","",VLOOKUP(T22,'別紙２【記載例】シフト記号表（勤務時間帯）'!$C$6:$K$35,9,FALSE))</f>
        <v>8</v>
      </c>
      <c r="U23" s="944" t="str">
        <f>IF(U22="","",VLOOKUP(U22,'別紙２【記載例】シフト記号表（勤務時間帯）'!$C$6:$K$35,9,FALSE))</f>
        <v/>
      </c>
      <c r="V23" s="944">
        <f>IF(V22="","",VLOOKUP(V22,'別紙２【記載例】シフト記号表（勤務時間帯）'!$C$6:$K$35,9,FALSE))</f>
        <v>8</v>
      </c>
      <c r="W23" s="944">
        <f>IF(W22="","",VLOOKUP(W22,'別紙２【記載例】シフト記号表（勤務時間帯）'!$C$6:$K$35,9,FALSE))</f>
        <v>8</v>
      </c>
      <c r="X23" s="944" t="str">
        <f>IF(X22="","",VLOOKUP(X22,'別紙２【記載例】シフト記号表（勤務時間帯）'!$C$6:$K$35,9,FALSE))</f>
        <v/>
      </c>
      <c r="Y23" s="951">
        <f>IF(Y22="","",VLOOKUP(Y22,'別紙２【記載例】シフト記号表（勤務時間帯）'!$C$6:$K$35,9,FALSE))</f>
        <v>8</v>
      </c>
      <c r="Z23" s="937">
        <f>IF(Z22="","",VLOOKUP(Z22,'別紙２【記載例】シフト記号表（勤務時間帯）'!$C$6:$K$35,9,FALSE))</f>
        <v>8</v>
      </c>
      <c r="AA23" s="944">
        <f>IF(AA22="","",VLOOKUP(AA22,'別紙２【記載例】シフト記号表（勤務時間帯）'!$C$6:$K$35,9,FALSE))</f>
        <v>8</v>
      </c>
      <c r="AB23" s="944" t="str">
        <f>IF(AB22="","",VLOOKUP(AB22,'別紙２【記載例】シフト記号表（勤務時間帯）'!$C$6:$K$35,9,FALSE))</f>
        <v/>
      </c>
      <c r="AC23" s="944">
        <f>IF(AC22="","",VLOOKUP(AC22,'別紙２【記載例】シフト記号表（勤務時間帯）'!$C$6:$K$35,9,FALSE))</f>
        <v>8</v>
      </c>
      <c r="AD23" s="944">
        <f>IF(AD22="","",VLOOKUP(AD22,'別紙２【記載例】シフト記号表（勤務時間帯）'!$C$6:$K$35,9,FALSE))</f>
        <v>8</v>
      </c>
      <c r="AE23" s="944" t="str">
        <f>IF(AE22="","",VLOOKUP(AE22,'別紙２【記載例】シフト記号表（勤務時間帯）'!$C$6:$K$35,9,FALSE))</f>
        <v/>
      </c>
      <c r="AF23" s="951">
        <f>IF(AF22="","",VLOOKUP(AF22,'別紙２【記載例】シフト記号表（勤務時間帯）'!$C$6:$K$35,9,FALSE))</f>
        <v>8</v>
      </c>
      <c r="AG23" s="937">
        <f>IF(AG22="","",VLOOKUP(AG22,'別紙２【記載例】シフト記号表（勤務時間帯）'!$C$6:$K$35,9,FALSE))</f>
        <v>8</v>
      </c>
      <c r="AH23" s="944">
        <f>IF(AH22="","",VLOOKUP(AH22,'別紙２【記載例】シフト記号表（勤務時間帯）'!$C$6:$K$35,9,FALSE))</f>
        <v>8</v>
      </c>
      <c r="AI23" s="944" t="str">
        <f>IF(AI22="","",VLOOKUP(AI22,'別紙２【記載例】シフト記号表（勤務時間帯）'!$C$6:$K$35,9,FALSE))</f>
        <v/>
      </c>
      <c r="AJ23" s="944">
        <f>IF(AJ22="","",VLOOKUP(AJ22,'別紙２【記載例】シフト記号表（勤務時間帯）'!$C$6:$K$35,9,FALSE))</f>
        <v>8</v>
      </c>
      <c r="AK23" s="944">
        <f>IF(AK22="","",VLOOKUP(AK22,'別紙２【記載例】シフト記号表（勤務時間帯）'!$C$6:$K$35,9,FALSE))</f>
        <v>8</v>
      </c>
      <c r="AL23" s="944" t="str">
        <f>IF(AL22="","",VLOOKUP(AL22,'別紙２【記載例】シフト記号表（勤務時間帯）'!$C$6:$K$35,9,FALSE))</f>
        <v/>
      </c>
      <c r="AM23" s="951">
        <f>IF(AM22="","",VLOOKUP(AM22,'別紙２【記載例】シフト記号表（勤務時間帯）'!$C$6:$K$35,9,FALSE))</f>
        <v>8</v>
      </c>
      <c r="AN23" s="937">
        <f>IF(AN22="","",VLOOKUP(AN22,'別紙２【記載例】シフト記号表（勤務時間帯）'!$C$6:$K$35,9,FALSE))</f>
        <v>8</v>
      </c>
      <c r="AO23" s="944">
        <f>IF(AO22="","",VLOOKUP(AO22,'別紙２【記載例】シフト記号表（勤務時間帯）'!$C$6:$K$35,9,FALSE))</f>
        <v>8</v>
      </c>
      <c r="AP23" s="944" t="str">
        <f>IF(AP22="","",VLOOKUP(AP22,'別紙２【記載例】シフト記号表（勤務時間帯）'!$C$6:$K$35,9,FALSE))</f>
        <v/>
      </c>
      <c r="AQ23" s="944">
        <f>IF(AQ22="","",VLOOKUP(AQ22,'別紙２【記載例】シフト記号表（勤務時間帯）'!$C$6:$K$35,9,FALSE))</f>
        <v>8</v>
      </c>
      <c r="AR23" s="944">
        <f>IF(AR22="","",VLOOKUP(AR22,'別紙２【記載例】シフト記号表（勤務時間帯）'!$C$6:$K$35,9,FALSE))</f>
        <v>8</v>
      </c>
      <c r="AS23" s="944" t="str">
        <f>IF(AS22="","",VLOOKUP(AS22,'別紙２【記載例】シフト記号表（勤務時間帯）'!$C$6:$K$35,9,FALSE))</f>
        <v/>
      </c>
      <c r="AT23" s="951">
        <f>IF(AT22="","",VLOOKUP(AT22,'別紙２【記載例】シフト記号表（勤務時間帯）'!$C$6:$K$35,9,FALSE))</f>
        <v>8</v>
      </c>
      <c r="AU23" s="937" t="str">
        <f>IF(AU22="","",VLOOKUP(AU22,'別紙２【記載例】シフト記号表（勤務時間帯）'!$C$6:$K$35,9,FALSE))</f>
        <v/>
      </c>
      <c r="AV23" s="944" t="str">
        <f>IF(AV22="","",VLOOKUP(AV22,'別紙２【記載例】シフト記号表（勤務時間帯）'!$C$6:$K$35,9,FALSE))</f>
        <v/>
      </c>
      <c r="AW23" s="944" t="str">
        <f>IF(AW22="","",VLOOKUP(AW22,'別紙２【記載例】シフト記号表（勤務時間帯）'!$C$6:$K$35,9,FALSE))</f>
        <v/>
      </c>
      <c r="AX23" s="967">
        <f>IF($BB$3="４週",SUM(S23:AT23),IF($BB$3="暦月",SUM(S23:AW23),""))</f>
        <v>160</v>
      </c>
      <c r="AY23" s="980"/>
      <c r="AZ23" s="992">
        <f>IF($BB$3="４週",AX23/4,IF($BB$3="暦月",'別紙２【記載例】通所型サービス'!AX23/('別紙２【記載例】通所型サービス'!$BB$8/7),""))</f>
        <v>40</v>
      </c>
      <c r="BA23" s="1002"/>
      <c r="BB23" s="740"/>
      <c r="BC23" s="756"/>
      <c r="BD23" s="756"/>
      <c r="BE23" s="756"/>
      <c r="BF23" s="771"/>
    </row>
    <row r="24" spans="2:58" ht="20.25" customHeight="1">
      <c r="B24" s="857"/>
      <c r="C24" s="464"/>
      <c r="D24" s="483"/>
      <c r="E24" s="493"/>
      <c r="F24" s="501" t="str">
        <f>C22</f>
        <v>管理者</v>
      </c>
      <c r="G24" s="512"/>
      <c r="H24" s="524"/>
      <c r="I24" s="533"/>
      <c r="J24" s="533"/>
      <c r="K24" s="538"/>
      <c r="L24" s="545"/>
      <c r="M24" s="553"/>
      <c r="N24" s="553"/>
      <c r="O24" s="561"/>
      <c r="P24" s="909" t="s">
        <v>509</v>
      </c>
      <c r="Q24" s="918"/>
      <c r="R24" s="926"/>
      <c r="S24" s="938">
        <f>IF(S22="","",VLOOKUP(S22,'別紙２【記載例】シフト記号表（勤務時間帯）'!$C$6:$U$35,19,FALSE))</f>
        <v>7</v>
      </c>
      <c r="T24" s="945">
        <f>IF(T22="","",VLOOKUP(T22,'別紙２【記載例】シフト記号表（勤務時間帯）'!$C$6:$U$35,19,FALSE))</f>
        <v>7</v>
      </c>
      <c r="U24" s="945" t="str">
        <f>IF(U22="","",VLOOKUP(U22,'別紙２【記載例】シフト記号表（勤務時間帯）'!$C$6:$U$35,19,FALSE))</f>
        <v/>
      </c>
      <c r="V24" s="945">
        <f>IF(V22="","",VLOOKUP(V22,'別紙２【記載例】シフト記号表（勤務時間帯）'!$C$6:$U$35,19,FALSE))</f>
        <v>7</v>
      </c>
      <c r="W24" s="945">
        <f>IF(W22="","",VLOOKUP(W22,'別紙２【記載例】シフト記号表（勤務時間帯）'!$C$6:$U$35,19,FALSE))</f>
        <v>7</v>
      </c>
      <c r="X24" s="945" t="str">
        <f>IF(X22="","",VLOOKUP(X22,'別紙２【記載例】シフト記号表（勤務時間帯）'!$C$6:$U$35,19,FALSE))</f>
        <v/>
      </c>
      <c r="Y24" s="952">
        <f>IF(Y22="","",VLOOKUP(Y22,'別紙２【記載例】シフト記号表（勤務時間帯）'!$C$6:$U$35,19,FALSE))</f>
        <v>7</v>
      </c>
      <c r="Z24" s="938">
        <f>IF(Z22="","",VLOOKUP(Z22,'別紙２【記載例】シフト記号表（勤務時間帯）'!$C$6:$U$35,19,FALSE))</f>
        <v>7</v>
      </c>
      <c r="AA24" s="945">
        <f>IF(AA22="","",VLOOKUP(AA22,'別紙２【記載例】シフト記号表（勤務時間帯）'!$C$6:$U$35,19,FALSE))</f>
        <v>7</v>
      </c>
      <c r="AB24" s="945" t="str">
        <f>IF(AB22="","",VLOOKUP(AB22,'別紙２【記載例】シフト記号表（勤務時間帯）'!$C$6:$U$35,19,FALSE))</f>
        <v/>
      </c>
      <c r="AC24" s="945">
        <f>IF(AC22="","",VLOOKUP(AC22,'別紙２【記載例】シフト記号表（勤務時間帯）'!$C$6:$U$35,19,FALSE))</f>
        <v>7</v>
      </c>
      <c r="AD24" s="945">
        <f>IF(AD22="","",VLOOKUP(AD22,'別紙２【記載例】シフト記号表（勤務時間帯）'!$C$6:$U$35,19,FALSE))</f>
        <v>7</v>
      </c>
      <c r="AE24" s="945" t="str">
        <f>IF(AE22="","",VLOOKUP(AE22,'別紙２【記載例】シフト記号表（勤務時間帯）'!$C$6:$U$35,19,FALSE))</f>
        <v/>
      </c>
      <c r="AF24" s="952">
        <f>IF(AF22="","",VLOOKUP(AF22,'別紙２【記載例】シフト記号表（勤務時間帯）'!$C$6:$U$35,19,FALSE))</f>
        <v>7</v>
      </c>
      <c r="AG24" s="938">
        <f>IF(AG22="","",VLOOKUP(AG22,'別紙２【記載例】シフト記号表（勤務時間帯）'!$C$6:$U$35,19,FALSE))</f>
        <v>7</v>
      </c>
      <c r="AH24" s="945">
        <f>IF(AH22="","",VLOOKUP(AH22,'別紙２【記載例】シフト記号表（勤務時間帯）'!$C$6:$U$35,19,FALSE))</f>
        <v>7</v>
      </c>
      <c r="AI24" s="945" t="str">
        <f>IF(AI22="","",VLOOKUP(AI22,'別紙２【記載例】シフト記号表（勤務時間帯）'!$C$6:$U$35,19,FALSE))</f>
        <v/>
      </c>
      <c r="AJ24" s="945">
        <f>IF(AJ22="","",VLOOKUP(AJ22,'別紙２【記載例】シフト記号表（勤務時間帯）'!$C$6:$U$35,19,FALSE))</f>
        <v>7</v>
      </c>
      <c r="AK24" s="945">
        <f>IF(AK22="","",VLOOKUP(AK22,'別紙２【記載例】シフト記号表（勤務時間帯）'!$C$6:$U$35,19,FALSE))</f>
        <v>7</v>
      </c>
      <c r="AL24" s="945" t="str">
        <f>IF(AL22="","",VLOOKUP(AL22,'別紙２【記載例】シフト記号表（勤務時間帯）'!$C$6:$U$35,19,FALSE))</f>
        <v/>
      </c>
      <c r="AM24" s="952">
        <f>IF(AM22="","",VLOOKUP(AM22,'別紙２【記載例】シフト記号表（勤務時間帯）'!$C$6:$U$35,19,FALSE))</f>
        <v>7</v>
      </c>
      <c r="AN24" s="938">
        <f>IF(AN22="","",VLOOKUP(AN22,'別紙２【記載例】シフト記号表（勤務時間帯）'!$C$6:$U$35,19,FALSE))</f>
        <v>7</v>
      </c>
      <c r="AO24" s="945">
        <f>IF(AO22="","",VLOOKUP(AO22,'別紙２【記載例】シフト記号表（勤務時間帯）'!$C$6:$U$35,19,FALSE))</f>
        <v>7</v>
      </c>
      <c r="AP24" s="945" t="str">
        <f>IF(AP22="","",VLOOKUP(AP22,'別紙２【記載例】シフト記号表（勤務時間帯）'!$C$6:$U$35,19,FALSE))</f>
        <v/>
      </c>
      <c r="AQ24" s="945">
        <f>IF(AQ22="","",VLOOKUP(AQ22,'別紙２【記載例】シフト記号表（勤務時間帯）'!$C$6:$U$35,19,FALSE))</f>
        <v>7</v>
      </c>
      <c r="AR24" s="945">
        <f>IF(AR22="","",VLOOKUP(AR22,'別紙２【記載例】シフト記号表（勤務時間帯）'!$C$6:$U$35,19,FALSE))</f>
        <v>7</v>
      </c>
      <c r="AS24" s="945" t="str">
        <f>IF(AS22="","",VLOOKUP(AS22,'別紙２【記載例】シフト記号表（勤務時間帯）'!$C$6:$U$35,19,FALSE))</f>
        <v/>
      </c>
      <c r="AT24" s="952">
        <f>IF(AT22="","",VLOOKUP(AT22,'別紙２【記載例】シフト記号表（勤務時間帯）'!$C$6:$U$35,19,FALSE))</f>
        <v>7</v>
      </c>
      <c r="AU24" s="938" t="str">
        <f>IF(AU22="","",VLOOKUP(AU22,'別紙２【記載例】シフト記号表（勤務時間帯）'!$C$6:$U$35,19,FALSE))</f>
        <v/>
      </c>
      <c r="AV24" s="945" t="str">
        <f>IF(AV22="","",VLOOKUP(AV22,'別紙２【記載例】シフト記号表（勤務時間帯）'!$C$6:$U$35,19,FALSE))</f>
        <v/>
      </c>
      <c r="AW24" s="945" t="str">
        <f>IF(AW22="","",VLOOKUP(AW22,'別紙２【記載例】シフト記号表（勤務時間帯）'!$C$6:$U$35,19,FALSE))</f>
        <v/>
      </c>
      <c r="AX24" s="968">
        <f>IF($BB$3="４週",SUM(S24:AT24),IF($BB$3="暦月",SUM(S24:AW24),""))</f>
        <v>140</v>
      </c>
      <c r="AY24" s="981"/>
      <c r="AZ24" s="993">
        <f>IF($BB$3="４週",AX24/4,IF($BB$3="暦月",'別紙２【記載例】通所型サービス'!AX24/('別紙２【記載例】通所型サービス'!$BB$8/7),""))</f>
        <v>35</v>
      </c>
      <c r="BA24" s="1003"/>
      <c r="BB24" s="741"/>
      <c r="BC24" s="757"/>
      <c r="BD24" s="757"/>
      <c r="BE24" s="757"/>
      <c r="BF24" s="772"/>
    </row>
    <row r="25" spans="2:58" ht="20.25" customHeight="1">
      <c r="B25" s="857">
        <f>B22+1</f>
        <v>2</v>
      </c>
      <c r="C25" s="465" t="s">
        <v>133</v>
      </c>
      <c r="D25" s="484"/>
      <c r="E25" s="494"/>
      <c r="F25" s="502"/>
      <c r="G25" s="502" t="s">
        <v>592</v>
      </c>
      <c r="H25" s="525" t="s">
        <v>607</v>
      </c>
      <c r="I25" s="533"/>
      <c r="J25" s="533"/>
      <c r="K25" s="538"/>
      <c r="L25" s="546" t="s">
        <v>615</v>
      </c>
      <c r="M25" s="554"/>
      <c r="N25" s="554"/>
      <c r="O25" s="562"/>
      <c r="P25" s="910" t="s">
        <v>508</v>
      </c>
      <c r="Q25" s="919"/>
      <c r="R25" s="927"/>
      <c r="S25" s="601"/>
      <c r="T25" s="616" t="s">
        <v>172</v>
      </c>
      <c r="U25" s="616" t="s">
        <v>172</v>
      </c>
      <c r="V25" s="616" t="s">
        <v>172</v>
      </c>
      <c r="W25" s="616" t="s">
        <v>172</v>
      </c>
      <c r="X25" s="616" t="s">
        <v>172</v>
      </c>
      <c r="Y25" s="631"/>
      <c r="Z25" s="601"/>
      <c r="AA25" s="616" t="s">
        <v>172</v>
      </c>
      <c r="AB25" s="616" t="s">
        <v>172</v>
      </c>
      <c r="AC25" s="616" t="s">
        <v>172</v>
      </c>
      <c r="AD25" s="616" t="s">
        <v>172</v>
      </c>
      <c r="AE25" s="616" t="s">
        <v>172</v>
      </c>
      <c r="AF25" s="631"/>
      <c r="AG25" s="601"/>
      <c r="AH25" s="616" t="s">
        <v>172</v>
      </c>
      <c r="AI25" s="616" t="s">
        <v>172</v>
      </c>
      <c r="AJ25" s="616" t="s">
        <v>172</v>
      </c>
      <c r="AK25" s="616" t="s">
        <v>172</v>
      </c>
      <c r="AL25" s="616" t="s">
        <v>172</v>
      </c>
      <c r="AM25" s="631"/>
      <c r="AN25" s="601"/>
      <c r="AO25" s="616" t="s">
        <v>172</v>
      </c>
      <c r="AP25" s="616" t="s">
        <v>172</v>
      </c>
      <c r="AQ25" s="616" t="s">
        <v>172</v>
      </c>
      <c r="AR25" s="616" t="s">
        <v>172</v>
      </c>
      <c r="AS25" s="616" t="s">
        <v>172</v>
      </c>
      <c r="AT25" s="631"/>
      <c r="AU25" s="601"/>
      <c r="AV25" s="616"/>
      <c r="AW25" s="616"/>
      <c r="AX25" s="969"/>
      <c r="AY25" s="982"/>
      <c r="AZ25" s="994"/>
      <c r="BA25" s="1004"/>
      <c r="BB25" s="742"/>
      <c r="BC25" s="758"/>
      <c r="BD25" s="758"/>
      <c r="BE25" s="758"/>
      <c r="BF25" s="773"/>
    </row>
    <row r="26" spans="2:58" ht="20.25" customHeight="1">
      <c r="B26" s="857"/>
      <c r="C26" s="463"/>
      <c r="D26" s="482"/>
      <c r="E26" s="492"/>
      <c r="F26" s="500"/>
      <c r="G26" s="512"/>
      <c r="H26" s="524"/>
      <c r="I26" s="533"/>
      <c r="J26" s="533"/>
      <c r="K26" s="538"/>
      <c r="L26" s="545"/>
      <c r="M26" s="553"/>
      <c r="N26" s="553"/>
      <c r="O26" s="561"/>
      <c r="P26" s="908" t="s">
        <v>355</v>
      </c>
      <c r="Q26" s="917"/>
      <c r="R26" s="925"/>
      <c r="S26" s="937" t="str">
        <f>IF(S25="","",VLOOKUP(S25,'別紙２【記載例】シフト記号表（勤務時間帯）'!$C$6:$K$35,9,FALSE))</f>
        <v/>
      </c>
      <c r="T26" s="944">
        <f>IF(T25="","",VLOOKUP(T25,'別紙２【記載例】シフト記号表（勤務時間帯）'!$C$6:$K$35,9,FALSE))</f>
        <v>8</v>
      </c>
      <c r="U26" s="944">
        <f>IF(U25="","",VLOOKUP(U25,'別紙２【記載例】シフト記号表（勤務時間帯）'!$C$6:$K$35,9,FALSE))</f>
        <v>8</v>
      </c>
      <c r="V26" s="944">
        <f>IF(V25="","",VLOOKUP(V25,'別紙２【記載例】シフト記号表（勤務時間帯）'!$C$6:$K$35,9,FALSE))</f>
        <v>8</v>
      </c>
      <c r="W26" s="944">
        <f>IF(W25="","",VLOOKUP(W25,'別紙２【記載例】シフト記号表（勤務時間帯）'!$C$6:$K$35,9,FALSE))</f>
        <v>8</v>
      </c>
      <c r="X26" s="944">
        <f>IF(X25="","",VLOOKUP(X25,'別紙２【記載例】シフト記号表（勤務時間帯）'!$C$6:$K$35,9,FALSE))</f>
        <v>8</v>
      </c>
      <c r="Y26" s="951" t="str">
        <f>IF(Y25="","",VLOOKUP(Y25,'別紙２【記載例】シフト記号表（勤務時間帯）'!$C$6:$K$35,9,FALSE))</f>
        <v/>
      </c>
      <c r="Z26" s="937" t="str">
        <f>IF(Z25="","",VLOOKUP(Z25,'別紙２【記載例】シフト記号表（勤務時間帯）'!$C$6:$K$35,9,FALSE))</f>
        <v/>
      </c>
      <c r="AA26" s="944">
        <f>IF(AA25="","",VLOOKUP(AA25,'別紙２【記載例】シフト記号表（勤務時間帯）'!$C$6:$K$35,9,FALSE))</f>
        <v>8</v>
      </c>
      <c r="AB26" s="944">
        <f>IF(AB25="","",VLOOKUP(AB25,'別紙２【記載例】シフト記号表（勤務時間帯）'!$C$6:$K$35,9,FALSE))</f>
        <v>8</v>
      </c>
      <c r="AC26" s="944">
        <f>IF(AC25="","",VLOOKUP(AC25,'別紙２【記載例】シフト記号表（勤務時間帯）'!$C$6:$K$35,9,FALSE))</f>
        <v>8</v>
      </c>
      <c r="AD26" s="944">
        <f>IF(AD25="","",VLOOKUP(AD25,'別紙２【記載例】シフト記号表（勤務時間帯）'!$C$6:$K$35,9,FALSE))</f>
        <v>8</v>
      </c>
      <c r="AE26" s="944">
        <f>IF(AE25="","",VLOOKUP(AE25,'別紙２【記載例】シフト記号表（勤務時間帯）'!$C$6:$K$35,9,FALSE))</f>
        <v>8</v>
      </c>
      <c r="AF26" s="951" t="str">
        <f>IF(AF25="","",VLOOKUP(AF25,'別紙２【記載例】シフト記号表（勤務時間帯）'!$C$6:$K$35,9,FALSE))</f>
        <v/>
      </c>
      <c r="AG26" s="937" t="str">
        <f>IF(AG25="","",VLOOKUP(AG25,'別紙２【記載例】シフト記号表（勤務時間帯）'!$C$6:$K$35,9,FALSE))</f>
        <v/>
      </c>
      <c r="AH26" s="944">
        <f>IF(AH25="","",VLOOKUP(AH25,'別紙２【記載例】シフト記号表（勤務時間帯）'!$C$6:$K$35,9,FALSE))</f>
        <v>8</v>
      </c>
      <c r="AI26" s="944">
        <f>IF(AI25="","",VLOOKUP(AI25,'別紙２【記載例】シフト記号表（勤務時間帯）'!$C$6:$K$35,9,FALSE))</f>
        <v>8</v>
      </c>
      <c r="AJ26" s="944">
        <f>IF(AJ25="","",VLOOKUP(AJ25,'別紙２【記載例】シフト記号表（勤務時間帯）'!$C$6:$K$35,9,FALSE))</f>
        <v>8</v>
      </c>
      <c r="AK26" s="944">
        <f>IF(AK25="","",VLOOKUP(AK25,'別紙２【記載例】シフト記号表（勤務時間帯）'!$C$6:$K$35,9,FALSE))</f>
        <v>8</v>
      </c>
      <c r="AL26" s="944">
        <f>IF(AL25="","",VLOOKUP(AL25,'別紙２【記載例】シフト記号表（勤務時間帯）'!$C$6:$K$35,9,FALSE))</f>
        <v>8</v>
      </c>
      <c r="AM26" s="951" t="str">
        <f>IF(AM25="","",VLOOKUP(AM25,'別紙２【記載例】シフト記号表（勤務時間帯）'!$C$6:$K$35,9,FALSE))</f>
        <v/>
      </c>
      <c r="AN26" s="937" t="str">
        <f>IF(AN25="","",VLOOKUP(AN25,'別紙２【記載例】シフト記号表（勤務時間帯）'!$C$6:$K$35,9,FALSE))</f>
        <v/>
      </c>
      <c r="AO26" s="944">
        <f>IF(AO25="","",VLOOKUP(AO25,'別紙２【記載例】シフト記号表（勤務時間帯）'!$C$6:$K$35,9,FALSE))</f>
        <v>8</v>
      </c>
      <c r="AP26" s="944">
        <f>IF(AP25="","",VLOOKUP(AP25,'別紙２【記載例】シフト記号表（勤務時間帯）'!$C$6:$K$35,9,FALSE))</f>
        <v>8</v>
      </c>
      <c r="AQ26" s="944">
        <f>IF(AQ25="","",VLOOKUP(AQ25,'別紙２【記載例】シフト記号表（勤務時間帯）'!$C$6:$K$35,9,FALSE))</f>
        <v>8</v>
      </c>
      <c r="AR26" s="944">
        <f>IF(AR25="","",VLOOKUP(AR25,'別紙２【記載例】シフト記号表（勤務時間帯）'!$C$6:$K$35,9,FALSE))</f>
        <v>8</v>
      </c>
      <c r="AS26" s="944">
        <f>IF(AS25="","",VLOOKUP(AS25,'別紙２【記載例】シフト記号表（勤務時間帯）'!$C$6:$K$35,9,FALSE))</f>
        <v>8</v>
      </c>
      <c r="AT26" s="951" t="str">
        <f>IF(AT25="","",VLOOKUP(AT25,'別紙２【記載例】シフト記号表（勤務時間帯）'!$C$6:$K$35,9,FALSE))</f>
        <v/>
      </c>
      <c r="AU26" s="937" t="str">
        <f>IF(AU25="","",VLOOKUP(AU25,'別紙２【記載例】シフト記号表（勤務時間帯）'!$C$6:$K$35,9,FALSE))</f>
        <v/>
      </c>
      <c r="AV26" s="944" t="str">
        <f>IF(AV25="","",VLOOKUP(AV25,'別紙２【記載例】シフト記号表（勤務時間帯）'!$C$6:$K$35,9,FALSE))</f>
        <v/>
      </c>
      <c r="AW26" s="944" t="str">
        <f>IF(AW25="","",VLOOKUP(AW25,'別紙２【記載例】シフト記号表（勤務時間帯）'!$C$6:$K$35,9,FALSE))</f>
        <v/>
      </c>
      <c r="AX26" s="967">
        <f>IF($BB$3="４週",SUM(S26:AT26),IF($BB$3="暦月",SUM(S26:AW26),""))</f>
        <v>160</v>
      </c>
      <c r="AY26" s="980"/>
      <c r="AZ26" s="992">
        <f>IF($BB$3="４週",AX26/4,IF($BB$3="暦月",'別紙２【記載例】通所型サービス'!AX26/('別紙２【記載例】通所型サービス'!$BB$8/7),""))</f>
        <v>40</v>
      </c>
      <c r="BA26" s="1002"/>
      <c r="BB26" s="740"/>
      <c r="BC26" s="756"/>
      <c r="BD26" s="756"/>
      <c r="BE26" s="756"/>
      <c r="BF26" s="771"/>
    </row>
    <row r="27" spans="2:58" ht="20.25" customHeight="1">
      <c r="B27" s="857"/>
      <c r="C27" s="464"/>
      <c r="D27" s="483"/>
      <c r="E27" s="493"/>
      <c r="F27" s="500" t="str">
        <f>C25</f>
        <v>生活相談員</v>
      </c>
      <c r="G27" s="513"/>
      <c r="H27" s="524"/>
      <c r="I27" s="533"/>
      <c r="J27" s="533"/>
      <c r="K27" s="538"/>
      <c r="L27" s="547"/>
      <c r="M27" s="555"/>
      <c r="N27" s="555"/>
      <c r="O27" s="563"/>
      <c r="P27" s="909" t="s">
        <v>509</v>
      </c>
      <c r="Q27" s="918"/>
      <c r="R27" s="926"/>
      <c r="S27" s="938" t="str">
        <f>IF(S25="","",VLOOKUP(S25,'別紙２【記載例】シフト記号表（勤務時間帯）'!$C$6:$U$35,19,FALSE))</f>
        <v/>
      </c>
      <c r="T27" s="945">
        <f>IF(T25="","",VLOOKUP(T25,'別紙２【記載例】シフト記号表（勤務時間帯）'!$C$6:$U$35,19,FALSE))</f>
        <v>7</v>
      </c>
      <c r="U27" s="945">
        <f>IF(U25="","",VLOOKUP(U25,'別紙２【記載例】シフト記号表（勤務時間帯）'!$C$6:$U$35,19,FALSE))</f>
        <v>7</v>
      </c>
      <c r="V27" s="945">
        <f>IF(V25="","",VLOOKUP(V25,'別紙２【記載例】シフト記号表（勤務時間帯）'!$C$6:$U$35,19,FALSE))</f>
        <v>7</v>
      </c>
      <c r="W27" s="945">
        <f>IF(W25="","",VLOOKUP(W25,'別紙２【記載例】シフト記号表（勤務時間帯）'!$C$6:$U$35,19,FALSE))</f>
        <v>7</v>
      </c>
      <c r="X27" s="945">
        <f>IF(X25="","",VLOOKUP(X25,'別紙２【記載例】シフト記号表（勤務時間帯）'!$C$6:$U$35,19,FALSE))</f>
        <v>7</v>
      </c>
      <c r="Y27" s="952" t="str">
        <f>IF(Y25="","",VLOOKUP(Y25,'別紙２【記載例】シフト記号表（勤務時間帯）'!$C$6:$U$35,19,FALSE))</f>
        <v/>
      </c>
      <c r="Z27" s="938" t="str">
        <f>IF(Z25="","",VLOOKUP(Z25,'別紙２【記載例】シフト記号表（勤務時間帯）'!$C$6:$U$35,19,FALSE))</f>
        <v/>
      </c>
      <c r="AA27" s="945">
        <f>IF(AA25="","",VLOOKUP(AA25,'別紙２【記載例】シフト記号表（勤務時間帯）'!$C$6:$U$35,19,FALSE))</f>
        <v>7</v>
      </c>
      <c r="AB27" s="945">
        <f>IF(AB25="","",VLOOKUP(AB25,'別紙２【記載例】シフト記号表（勤務時間帯）'!$C$6:$U$35,19,FALSE))</f>
        <v>7</v>
      </c>
      <c r="AC27" s="945">
        <f>IF(AC25="","",VLOOKUP(AC25,'別紙２【記載例】シフト記号表（勤務時間帯）'!$C$6:$U$35,19,FALSE))</f>
        <v>7</v>
      </c>
      <c r="AD27" s="945">
        <f>IF(AD25="","",VLOOKUP(AD25,'別紙２【記載例】シフト記号表（勤務時間帯）'!$C$6:$U$35,19,FALSE))</f>
        <v>7</v>
      </c>
      <c r="AE27" s="945">
        <f>IF(AE25="","",VLOOKUP(AE25,'別紙２【記載例】シフト記号表（勤務時間帯）'!$C$6:$U$35,19,FALSE))</f>
        <v>7</v>
      </c>
      <c r="AF27" s="952" t="str">
        <f>IF(AF25="","",VLOOKUP(AF25,'別紙２【記載例】シフト記号表（勤務時間帯）'!$C$6:$U$35,19,FALSE))</f>
        <v/>
      </c>
      <c r="AG27" s="938" t="str">
        <f>IF(AG25="","",VLOOKUP(AG25,'別紙２【記載例】シフト記号表（勤務時間帯）'!$C$6:$U$35,19,FALSE))</f>
        <v/>
      </c>
      <c r="AH27" s="945">
        <f>IF(AH25="","",VLOOKUP(AH25,'別紙２【記載例】シフト記号表（勤務時間帯）'!$C$6:$U$35,19,FALSE))</f>
        <v>7</v>
      </c>
      <c r="AI27" s="945">
        <f>IF(AI25="","",VLOOKUP(AI25,'別紙２【記載例】シフト記号表（勤務時間帯）'!$C$6:$U$35,19,FALSE))</f>
        <v>7</v>
      </c>
      <c r="AJ27" s="945">
        <f>IF(AJ25="","",VLOOKUP(AJ25,'別紙２【記載例】シフト記号表（勤務時間帯）'!$C$6:$U$35,19,FALSE))</f>
        <v>7</v>
      </c>
      <c r="AK27" s="945">
        <f>IF(AK25="","",VLOOKUP(AK25,'別紙２【記載例】シフト記号表（勤務時間帯）'!$C$6:$U$35,19,FALSE))</f>
        <v>7</v>
      </c>
      <c r="AL27" s="945">
        <f>IF(AL25="","",VLOOKUP(AL25,'別紙２【記載例】シフト記号表（勤務時間帯）'!$C$6:$U$35,19,FALSE))</f>
        <v>7</v>
      </c>
      <c r="AM27" s="952" t="str">
        <f>IF(AM25="","",VLOOKUP(AM25,'別紙２【記載例】シフト記号表（勤務時間帯）'!$C$6:$U$35,19,FALSE))</f>
        <v/>
      </c>
      <c r="AN27" s="938" t="str">
        <f>IF(AN25="","",VLOOKUP(AN25,'別紙２【記載例】シフト記号表（勤務時間帯）'!$C$6:$U$35,19,FALSE))</f>
        <v/>
      </c>
      <c r="AO27" s="945">
        <f>IF(AO25="","",VLOOKUP(AO25,'別紙２【記載例】シフト記号表（勤務時間帯）'!$C$6:$U$35,19,FALSE))</f>
        <v>7</v>
      </c>
      <c r="AP27" s="945">
        <f>IF(AP25="","",VLOOKUP(AP25,'別紙２【記載例】シフト記号表（勤務時間帯）'!$C$6:$U$35,19,FALSE))</f>
        <v>7</v>
      </c>
      <c r="AQ27" s="945">
        <f>IF(AQ25="","",VLOOKUP(AQ25,'別紙２【記載例】シフト記号表（勤務時間帯）'!$C$6:$U$35,19,FALSE))</f>
        <v>7</v>
      </c>
      <c r="AR27" s="945">
        <f>IF(AR25="","",VLOOKUP(AR25,'別紙２【記載例】シフト記号表（勤務時間帯）'!$C$6:$U$35,19,FALSE))</f>
        <v>7</v>
      </c>
      <c r="AS27" s="945">
        <f>IF(AS25="","",VLOOKUP(AS25,'別紙２【記載例】シフト記号表（勤務時間帯）'!$C$6:$U$35,19,FALSE))</f>
        <v>7</v>
      </c>
      <c r="AT27" s="952" t="str">
        <f>IF(AT25="","",VLOOKUP(AT25,'別紙２【記載例】シフト記号表（勤務時間帯）'!$C$6:$U$35,19,FALSE))</f>
        <v/>
      </c>
      <c r="AU27" s="938" t="str">
        <f>IF(AU25="","",VLOOKUP(AU25,'別紙２【記載例】シフト記号表（勤務時間帯）'!$C$6:$U$35,19,FALSE))</f>
        <v/>
      </c>
      <c r="AV27" s="945" t="str">
        <f>IF(AV25="","",VLOOKUP(AV25,'別紙２【記載例】シフト記号表（勤務時間帯）'!$C$6:$U$35,19,FALSE))</f>
        <v/>
      </c>
      <c r="AW27" s="945" t="str">
        <f>IF(AW25="","",VLOOKUP(AW25,'別紙２【記載例】シフト記号表（勤務時間帯）'!$C$6:$U$35,19,FALSE))</f>
        <v/>
      </c>
      <c r="AX27" s="968">
        <f>IF($BB$3="４週",SUM(S27:AT27),IF($BB$3="暦月",SUM(S27:AW27),""))</f>
        <v>140</v>
      </c>
      <c r="AY27" s="981"/>
      <c r="AZ27" s="993">
        <f>IF($BB$3="４週",AX27/4,IF($BB$3="暦月",'別紙２【記載例】通所型サービス'!AX27/('別紙２【記載例】通所型サービス'!$BB$8/7),""))</f>
        <v>35</v>
      </c>
      <c r="BA27" s="1003"/>
      <c r="BB27" s="741"/>
      <c r="BC27" s="757"/>
      <c r="BD27" s="757"/>
      <c r="BE27" s="757"/>
      <c r="BF27" s="772"/>
    </row>
    <row r="28" spans="2:58" ht="20.25" customHeight="1">
      <c r="B28" s="857">
        <f>B25+1</f>
        <v>3</v>
      </c>
      <c r="C28" s="466" t="s">
        <v>133</v>
      </c>
      <c r="D28" s="485"/>
      <c r="E28" s="495"/>
      <c r="F28" s="502"/>
      <c r="G28" s="502" t="s">
        <v>333</v>
      </c>
      <c r="H28" s="525" t="s">
        <v>101</v>
      </c>
      <c r="I28" s="533"/>
      <c r="J28" s="533"/>
      <c r="K28" s="538"/>
      <c r="L28" s="546" t="s">
        <v>615</v>
      </c>
      <c r="M28" s="554"/>
      <c r="N28" s="554"/>
      <c r="O28" s="562"/>
      <c r="P28" s="910" t="s">
        <v>508</v>
      </c>
      <c r="Q28" s="919"/>
      <c r="R28" s="927"/>
      <c r="S28" s="601" t="s">
        <v>172</v>
      </c>
      <c r="T28" s="616"/>
      <c r="U28" s="616"/>
      <c r="V28" s="616"/>
      <c r="W28" s="616"/>
      <c r="X28" s="616"/>
      <c r="Y28" s="631" t="s">
        <v>172</v>
      </c>
      <c r="Z28" s="601" t="s">
        <v>172</v>
      </c>
      <c r="AA28" s="616"/>
      <c r="AB28" s="616"/>
      <c r="AC28" s="616"/>
      <c r="AD28" s="616"/>
      <c r="AE28" s="616"/>
      <c r="AF28" s="631" t="s">
        <v>172</v>
      </c>
      <c r="AG28" s="601" t="s">
        <v>172</v>
      </c>
      <c r="AH28" s="616"/>
      <c r="AI28" s="616"/>
      <c r="AJ28" s="616"/>
      <c r="AK28" s="616"/>
      <c r="AL28" s="616"/>
      <c r="AM28" s="631" t="s">
        <v>172</v>
      </c>
      <c r="AN28" s="601" t="s">
        <v>172</v>
      </c>
      <c r="AO28" s="616"/>
      <c r="AP28" s="616"/>
      <c r="AQ28" s="616"/>
      <c r="AR28" s="616"/>
      <c r="AS28" s="616"/>
      <c r="AT28" s="631" t="s">
        <v>172</v>
      </c>
      <c r="AU28" s="601"/>
      <c r="AV28" s="616"/>
      <c r="AW28" s="616"/>
      <c r="AX28" s="969"/>
      <c r="AY28" s="982"/>
      <c r="AZ28" s="994"/>
      <c r="BA28" s="1004"/>
      <c r="BB28" s="742" t="s">
        <v>507</v>
      </c>
      <c r="BC28" s="758"/>
      <c r="BD28" s="758"/>
      <c r="BE28" s="758"/>
      <c r="BF28" s="773"/>
    </row>
    <row r="29" spans="2:58" ht="20.25" customHeight="1">
      <c r="B29" s="857"/>
      <c r="C29" s="467"/>
      <c r="D29" s="486"/>
      <c r="E29" s="496"/>
      <c r="F29" s="500"/>
      <c r="G29" s="512"/>
      <c r="H29" s="524"/>
      <c r="I29" s="533"/>
      <c r="J29" s="533"/>
      <c r="K29" s="538"/>
      <c r="L29" s="545"/>
      <c r="M29" s="553"/>
      <c r="N29" s="553"/>
      <c r="O29" s="561"/>
      <c r="P29" s="908" t="s">
        <v>355</v>
      </c>
      <c r="Q29" s="917"/>
      <c r="R29" s="925"/>
      <c r="S29" s="937">
        <f>IF(S28="","",VLOOKUP(S28,'別紙２【記載例】シフト記号表（勤務時間帯）'!$C$6:$K$35,9,FALSE))</f>
        <v>8</v>
      </c>
      <c r="T29" s="944" t="str">
        <f>IF(T28="","",VLOOKUP(T28,'別紙２【記載例】シフト記号表（勤務時間帯）'!$C$6:$K$35,9,FALSE))</f>
        <v/>
      </c>
      <c r="U29" s="944" t="str">
        <f>IF(U28="","",VLOOKUP(U28,'別紙２【記載例】シフト記号表（勤務時間帯）'!$C$6:$K$35,9,FALSE))</f>
        <v/>
      </c>
      <c r="V29" s="944" t="str">
        <f>IF(V28="","",VLOOKUP(V28,'別紙２【記載例】シフト記号表（勤務時間帯）'!$C$6:$K$35,9,FALSE))</f>
        <v/>
      </c>
      <c r="W29" s="944" t="str">
        <f>IF(W28="","",VLOOKUP(W28,'別紙２【記載例】シフト記号表（勤務時間帯）'!$C$6:$K$35,9,FALSE))</f>
        <v/>
      </c>
      <c r="X29" s="944" t="str">
        <f>IF(X28="","",VLOOKUP(X28,'別紙２【記載例】シフト記号表（勤務時間帯）'!$C$6:$K$35,9,FALSE))</f>
        <v/>
      </c>
      <c r="Y29" s="951">
        <f>IF(Y28="","",VLOOKUP(Y28,'別紙２【記載例】シフト記号表（勤務時間帯）'!$C$6:$K$35,9,FALSE))</f>
        <v>8</v>
      </c>
      <c r="Z29" s="937">
        <f>IF(Z28="","",VLOOKUP(Z28,'別紙２【記載例】シフト記号表（勤務時間帯）'!$C$6:$K$35,9,FALSE))</f>
        <v>8</v>
      </c>
      <c r="AA29" s="944" t="str">
        <f>IF(AA28="","",VLOOKUP(AA28,'別紙２【記載例】シフト記号表（勤務時間帯）'!$C$6:$K$35,9,FALSE))</f>
        <v/>
      </c>
      <c r="AB29" s="944" t="str">
        <f>IF(AB28="","",VLOOKUP(AB28,'別紙２【記載例】シフト記号表（勤務時間帯）'!$C$6:$K$35,9,FALSE))</f>
        <v/>
      </c>
      <c r="AC29" s="944" t="str">
        <f>IF(AC28="","",VLOOKUP(AC28,'別紙２【記載例】シフト記号表（勤務時間帯）'!$C$6:$K$35,9,FALSE))</f>
        <v/>
      </c>
      <c r="AD29" s="944" t="str">
        <f>IF(AD28="","",VLOOKUP(AD28,'別紙２【記載例】シフト記号表（勤務時間帯）'!$C$6:$K$35,9,FALSE))</f>
        <v/>
      </c>
      <c r="AE29" s="944" t="str">
        <f>IF(AE28="","",VLOOKUP(AE28,'別紙２【記載例】シフト記号表（勤務時間帯）'!$C$6:$K$35,9,FALSE))</f>
        <v/>
      </c>
      <c r="AF29" s="951">
        <f>IF(AF28="","",VLOOKUP(AF28,'別紙２【記載例】シフト記号表（勤務時間帯）'!$C$6:$K$35,9,FALSE))</f>
        <v>8</v>
      </c>
      <c r="AG29" s="937">
        <f>IF(AG28="","",VLOOKUP(AG28,'別紙２【記載例】シフト記号表（勤務時間帯）'!$C$6:$K$35,9,FALSE))</f>
        <v>8</v>
      </c>
      <c r="AH29" s="944" t="str">
        <f>IF(AH28="","",VLOOKUP(AH28,'別紙２【記載例】シフト記号表（勤務時間帯）'!$C$6:$K$35,9,FALSE))</f>
        <v/>
      </c>
      <c r="AI29" s="944" t="str">
        <f>IF(AI28="","",VLOOKUP(AI28,'別紙２【記載例】シフト記号表（勤務時間帯）'!$C$6:$K$35,9,FALSE))</f>
        <v/>
      </c>
      <c r="AJ29" s="944" t="str">
        <f>IF(AJ28="","",VLOOKUP(AJ28,'別紙２【記載例】シフト記号表（勤務時間帯）'!$C$6:$K$35,9,FALSE))</f>
        <v/>
      </c>
      <c r="AK29" s="944" t="str">
        <f>IF(AK28="","",VLOOKUP(AK28,'別紙２【記載例】シフト記号表（勤務時間帯）'!$C$6:$K$35,9,FALSE))</f>
        <v/>
      </c>
      <c r="AL29" s="944" t="str">
        <f>IF(AL28="","",VLOOKUP(AL28,'別紙２【記載例】シフト記号表（勤務時間帯）'!$C$6:$K$35,9,FALSE))</f>
        <v/>
      </c>
      <c r="AM29" s="951">
        <f>IF(AM28="","",VLOOKUP(AM28,'別紙２【記載例】シフト記号表（勤務時間帯）'!$C$6:$K$35,9,FALSE))</f>
        <v>8</v>
      </c>
      <c r="AN29" s="937">
        <f>IF(AN28="","",VLOOKUP(AN28,'別紙２【記載例】シフト記号表（勤務時間帯）'!$C$6:$K$35,9,FALSE))</f>
        <v>8</v>
      </c>
      <c r="AO29" s="944" t="str">
        <f>IF(AO28="","",VLOOKUP(AO28,'別紙２【記載例】シフト記号表（勤務時間帯）'!$C$6:$K$35,9,FALSE))</f>
        <v/>
      </c>
      <c r="AP29" s="944" t="str">
        <f>IF(AP28="","",VLOOKUP(AP28,'別紙２【記載例】シフト記号表（勤務時間帯）'!$C$6:$K$35,9,FALSE))</f>
        <v/>
      </c>
      <c r="AQ29" s="944" t="str">
        <f>IF(AQ28="","",VLOOKUP(AQ28,'別紙２【記載例】シフト記号表（勤務時間帯）'!$C$6:$K$35,9,FALSE))</f>
        <v/>
      </c>
      <c r="AR29" s="944" t="str">
        <f>IF(AR28="","",VLOOKUP(AR28,'別紙２【記載例】シフト記号表（勤務時間帯）'!$C$6:$K$35,9,FALSE))</f>
        <v/>
      </c>
      <c r="AS29" s="944" t="str">
        <f>IF(AS28="","",VLOOKUP(AS28,'別紙２【記載例】シフト記号表（勤務時間帯）'!$C$6:$K$35,9,FALSE))</f>
        <v/>
      </c>
      <c r="AT29" s="951">
        <f>IF(AT28="","",VLOOKUP(AT28,'別紙２【記載例】シフト記号表（勤務時間帯）'!$C$6:$K$35,9,FALSE))</f>
        <v>8</v>
      </c>
      <c r="AU29" s="937" t="str">
        <f>IF(AU28="","",VLOOKUP(AU28,'別紙２【記載例】シフト記号表（勤務時間帯）'!$C$6:$K$35,9,FALSE))</f>
        <v/>
      </c>
      <c r="AV29" s="944" t="str">
        <f>IF(AV28="","",VLOOKUP(AV28,'別紙２【記載例】シフト記号表（勤務時間帯）'!$C$6:$K$35,9,FALSE))</f>
        <v/>
      </c>
      <c r="AW29" s="944" t="str">
        <f>IF(AW28="","",VLOOKUP(AW28,'別紙２【記載例】シフト記号表（勤務時間帯）'!$C$6:$K$35,9,FALSE))</f>
        <v/>
      </c>
      <c r="AX29" s="967">
        <f>IF($BB$3="４週",SUM(S29:AT29),IF($BB$3="暦月",SUM(S29:AW29),""))</f>
        <v>64</v>
      </c>
      <c r="AY29" s="980"/>
      <c r="AZ29" s="992">
        <f>IF($BB$3="４週",AX29/4,IF($BB$3="暦月",'別紙２【記載例】通所型サービス'!AX29/('別紙２【記載例】通所型サービス'!$BB$8/7),""))</f>
        <v>16</v>
      </c>
      <c r="BA29" s="1002"/>
      <c r="BB29" s="740"/>
      <c r="BC29" s="756"/>
      <c r="BD29" s="756"/>
      <c r="BE29" s="756"/>
      <c r="BF29" s="771"/>
    </row>
    <row r="30" spans="2:58" ht="20.25" customHeight="1">
      <c r="B30" s="857"/>
      <c r="C30" s="468"/>
      <c r="D30" s="487"/>
      <c r="E30" s="497"/>
      <c r="F30" s="500" t="str">
        <f>C28</f>
        <v>生活相談員</v>
      </c>
      <c r="G30" s="513"/>
      <c r="H30" s="524"/>
      <c r="I30" s="533"/>
      <c r="J30" s="533"/>
      <c r="K30" s="538"/>
      <c r="L30" s="547"/>
      <c r="M30" s="555"/>
      <c r="N30" s="555"/>
      <c r="O30" s="563"/>
      <c r="P30" s="909" t="s">
        <v>509</v>
      </c>
      <c r="Q30" s="918"/>
      <c r="R30" s="926"/>
      <c r="S30" s="938">
        <f>IF(S28="","",VLOOKUP(S28,'別紙２【記載例】シフト記号表（勤務時間帯）'!$C$6:$U$35,19,FALSE))</f>
        <v>7</v>
      </c>
      <c r="T30" s="945" t="str">
        <f>IF(T28="","",VLOOKUP(T28,'別紙２【記載例】シフト記号表（勤務時間帯）'!$C$6:$U$35,19,FALSE))</f>
        <v/>
      </c>
      <c r="U30" s="945" t="str">
        <f>IF(U28="","",VLOOKUP(U28,'別紙２【記載例】シフト記号表（勤務時間帯）'!$C$6:$U$35,19,FALSE))</f>
        <v/>
      </c>
      <c r="V30" s="945" t="str">
        <f>IF(V28="","",VLOOKUP(V28,'別紙２【記載例】シフト記号表（勤務時間帯）'!$C$6:$U$35,19,FALSE))</f>
        <v/>
      </c>
      <c r="W30" s="945" t="str">
        <f>IF(W28="","",VLOOKUP(W28,'別紙２【記載例】シフト記号表（勤務時間帯）'!$C$6:$U$35,19,FALSE))</f>
        <v/>
      </c>
      <c r="X30" s="945" t="str">
        <f>IF(X28="","",VLOOKUP(X28,'別紙２【記載例】シフト記号表（勤務時間帯）'!$C$6:$U$35,19,FALSE))</f>
        <v/>
      </c>
      <c r="Y30" s="952">
        <f>IF(Y28="","",VLOOKUP(Y28,'別紙２【記載例】シフト記号表（勤務時間帯）'!$C$6:$U$35,19,FALSE))</f>
        <v>7</v>
      </c>
      <c r="Z30" s="938">
        <f>IF(Z28="","",VLOOKUP(Z28,'別紙２【記載例】シフト記号表（勤務時間帯）'!$C$6:$U$35,19,FALSE))</f>
        <v>7</v>
      </c>
      <c r="AA30" s="945" t="str">
        <f>IF(AA28="","",VLOOKUP(AA28,'別紙２【記載例】シフト記号表（勤務時間帯）'!$C$6:$U$35,19,FALSE))</f>
        <v/>
      </c>
      <c r="AB30" s="945" t="str">
        <f>IF(AB28="","",VLOOKUP(AB28,'別紙２【記載例】シフト記号表（勤務時間帯）'!$C$6:$U$35,19,FALSE))</f>
        <v/>
      </c>
      <c r="AC30" s="945" t="str">
        <f>IF(AC28="","",VLOOKUP(AC28,'別紙２【記載例】シフト記号表（勤務時間帯）'!$C$6:$U$35,19,FALSE))</f>
        <v/>
      </c>
      <c r="AD30" s="945" t="str">
        <f>IF(AD28="","",VLOOKUP(AD28,'別紙２【記載例】シフト記号表（勤務時間帯）'!$C$6:$U$35,19,FALSE))</f>
        <v/>
      </c>
      <c r="AE30" s="945" t="str">
        <f>IF(AE28="","",VLOOKUP(AE28,'別紙２【記載例】シフト記号表（勤務時間帯）'!$C$6:$U$35,19,FALSE))</f>
        <v/>
      </c>
      <c r="AF30" s="952">
        <f>IF(AF28="","",VLOOKUP(AF28,'別紙２【記載例】シフト記号表（勤務時間帯）'!$C$6:$U$35,19,FALSE))</f>
        <v>7</v>
      </c>
      <c r="AG30" s="938">
        <f>IF(AG28="","",VLOOKUP(AG28,'別紙２【記載例】シフト記号表（勤務時間帯）'!$C$6:$U$35,19,FALSE))</f>
        <v>7</v>
      </c>
      <c r="AH30" s="945" t="str">
        <f>IF(AH28="","",VLOOKUP(AH28,'別紙２【記載例】シフト記号表（勤務時間帯）'!$C$6:$U$35,19,FALSE))</f>
        <v/>
      </c>
      <c r="AI30" s="945" t="str">
        <f>IF(AI28="","",VLOOKUP(AI28,'別紙２【記載例】シフト記号表（勤務時間帯）'!$C$6:$U$35,19,FALSE))</f>
        <v/>
      </c>
      <c r="AJ30" s="945" t="str">
        <f>IF(AJ28="","",VLOOKUP(AJ28,'別紙２【記載例】シフト記号表（勤務時間帯）'!$C$6:$U$35,19,FALSE))</f>
        <v/>
      </c>
      <c r="AK30" s="945" t="str">
        <f>IF(AK28="","",VLOOKUP(AK28,'別紙２【記載例】シフト記号表（勤務時間帯）'!$C$6:$U$35,19,FALSE))</f>
        <v/>
      </c>
      <c r="AL30" s="945" t="str">
        <f>IF(AL28="","",VLOOKUP(AL28,'別紙２【記載例】シフト記号表（勤務時間帯）'!$C$6:$U$35,19,FALSE))</f>
        <v/>
      </c>
      <c r="AM30" s="952">
        <f>IF(AM28="","",VLOOKUP(AM28,'別紙２【記載例】シフト記号表（勤務時間帯）'!$C$6:$U$35,19,FALSE))</f>
        <v>7</v>
      </c>
      <c r="AN30" s="938">
        <f>IF(AN28="","",VLOOKUP(AN28,'別紙２【記載例】シフト記号表（勤務時間帯）'!$C$6:$U$35,19,FALSE))</f>
        <v>7</v>
      </c>
      <c r="AO30" s="945" t="str">
        <f>IF(AO28="","",VLOOKUP(AO28,'別紙２【記載例】シフト記号表（勤務時間帯）'!$C$6:$U$35,19,FALSE))</f>
        <v/>
      </c>
      <c r="AP30" s="945" t="str">
        <f>IF(AP28="","",VLOOKUP(AP28,'別紙２【記載例】シフト記号表（勤務時間帯）'!$C$6:$U$35,19,FALSE))</f>
        <v/>
      </c>
      <c r="AQ30" s="945" t="str">
        <f>IF(AQ28="","",VLOOKUP(AQ28,'別紙２【記載例】シフト記号表（勤務時間帯）'!$C$6:$U$35,19,FALSE))</f>
        <v/>
      </c>
      <c r="AR30" s="945" t="str">
        <f>IF(AR28="","",VLOOKUP(AR28,'別紙２【記載例】シフト記号表（勤務時間帯）'!$C$6:$U$35,19,FALSE))</f>
        <v/>
      </c>
      <c r="AS30" s="945" t="str">
        <f>IF(AS28="","",VLOOKUP(AS28,'別紙２【記載例】シフト記号表（勤務時間帯）'!$C$6:$U$35,19,FALSE))</f>
        <v/>
      </c>
      <c r="AT30" s="952">
        <f>IF(AT28="","",VLOOKUP(AT28,'別紙２【記載例】シフト記号表（勤務時間帯）'!$C$6:$U$35,19,FALSE))</f>
        <v>7</v>
      </c>
      <c r="AU30" s="938" t="str">
        <f>IF(AU28="","",VLOOKUP(AU28,'別紙２【記載例】シフト記号表（勤務時間帯）'!$C$6:$U$35,19,FALSE))</f>
        <v/>
      </c>
      <c r="AV30" s="945" t="str">
        <f>IF(AV28="","",VLOOKUP(AV28,'別紙２【記載例】シフト記号表（勤務時間帯）'!$C$6:$U$35,19,FALSE))</f>
        <v/>
      </c>
      <c r="AW30" s="945" t="str">
        <f>IF(AW28="","",VLOOKUP(AW28,'別紙２【記載例】シフト記号表（勤務時間帯）'!$C$6:$U$35,19,FALSE))</f>
        <v/>
      </c>
      <c r="AX30" s="968">
        <f>IF($BB$3="４週",SUM(S30:AT30),IF($BB$3="暦月",SUM(S30:AW30),""))</f>
        <v>56</v>
      </c>
      <c r="AY30" s="981"/>
      <c r="AZ30" s="993">
        <f>IF($BB$3="４週",AX30/4,IF($BB$3="暦月",'別紙２【記載例】通所型サービス'!AX30/('別紙２【記載例】通所型サービス'!$BB$8/7),""))</f>
        <v>14</v>
      </c>
      <c r="BA30" s="1003"/>
      <c r="BB30" s="741"/>
      <c r="BC30" s="757"/>
      <c r="BD30" s="757"/>
      <c r="BE30" s="757"/>
      <c r="BF30" s="772"/>
    </row>
    <row r="31" spans="2:58" ht="20.25" customHeight="1">
      <c r="B31" s="857">
        <f>B28+1</f>
        <v>4</v>
      </c>
      <c r="C31" s="466" t="s">
        <v>468</v>
      </c>
      <c r="D31" s="485"/>
      <c r="E31" s="495"/>
      <c r="F31" s="502"/>
      <c r="G31" s="502" t="s">
        <v>333</v>
      </c>
      <c r="H31" s="525" t="s">
        <v>304</v>
      </c>
      <c r="I31" s="533"/>
      <c r="J31" s="533"/>
      <c r="K31" s="538"/>
      <c r="L31" s="546" t="s">
        <v>615</v>
      </c>
      <c r="M31" s="554"/>
      <c r="N31" s="554"/>
      <c r="O31" s="562"/>
      <c r="P31" s="910" t="s">
        <v>508</v>
      </c>
      <c r="Q31" s="919"/>
      <c r="R31" s="927"/>
      <c r="S31" s="601" t="s">
        <v>544</v>
      </c>
      <c r="T31" s="616"/>
      <c r="U31" s="616" t="s">
        <v>544</v>
      </c>
      <c r="V31" s="616" t="s">
        <v>544</v>
      </c>
      <c r="W31" s="616"/>
      <c r="X31" s="616" t="s">
        <v>544</v>
      </c>
      <c r="Y31" s="631"/>
      <c r="Z31" s="601" t="s">
        <v>544</v>
      </c>
      <c r="AA31" s="616"/>
      <c r="AB31" s="616" t="s">
        <v>544</v>
      </c>
      <c r="AC31" s="616" t="s">
        <v>544</v>
      </c>
      <c r="AD31" s="616"/>
      <c r="AE31" s="616" t="s">
        <v>544</v>
      </c>
      <c r="AF31" s="631"/>
      <c r="AG31" s="601" t="s">
        <v>544</v>
      </c>
      <c r="AH31" s="616"/>
      <c r="AI31" s="616" t="s">
        <v>544</v>
      </c>
      <c r="AJ31" s="616" t="s">
        <v>544</v>
      </c>
      <c r="AK31" s="616"/>
      <c r="AL31" s="616" t="s">
        <v>544</v>
      </c>
      <c r="AM31" s="631"/>
      <c r="AN31" s="601" t="s">
        <v>544</v>
      </c>
      <c r="AO31" s="616"/>
      <c r="AP31" s="616" t="s">
        <v>544</v>
      </c>
      <c r="AQ31" s="616" t="s">
        <v>544</v>
      </c>
      <c r="AR31" s="616"/>
      <c r="AS31" s="616" t="s">
        <v>544</v>
      </c>
      <c r="AT31" s="631"/>
      <c r="AU31" s="601"/>
      <c r="AV31" s="616"/>
      <c r="AW31" s="616"/>
      <c r="AX31" s="969"/>
      <c r="AY31" s="982"/>
      <c r="AZ31" s="994"/>
      <c r="BA31" s="1004"/>
      <c r="BB31" s="742" t="s">
        <v>616</v>
      </c>
      <c r="BC31" s="758"/>
      <c r="BD31" s="758"/>
      <c r="BE31" s="758"/>
      <c r="BF31" s="773"/>
    </row>
    <row r="32" spans="2:58" ht="20.25" customHeight="1">
      <c r="B32" s="857"/>
      <c r="C32" s="467"/>
      <c r="D32" s="486"/>
      <c r="E32" s="496"/>
      <c r="F32" s="500"/>
      <c r="G32" s="512"/>
      <c r="H32" s="524"/>
      <c r="I32" s="533"/>
      <c r="J32" s="533"/>
      <c r="K32" s="538"/>
      <c r="L32" s="545"/>
      <c r="M32" s="553"/>
      <c r="N32" s="553"/>
      <c r="O32" s="561"/>
      <c r="P32" s="908" t="s">
        <v>355</v>
      </c>
      <c r="Q32" s="917"/>
      <c r="R32" s="925"/>
      <c r="S32" s="937">
        <f>IF(S31="","",VLOOKUP(S31,'別紙２【記載例】シフト記号表（勤務時間帯）'!$C$6:$K$35,9,FALSE))</f>
        <v>4</v>
      </c>
      <c r="T32" s="944" t="str">
        <f>IF(T31="","",VLOOKUP(T31,'別紙２【記載例】シフト記号表（勤務時間帯）'!$C$6:$K$35,9,FALSE))</f>
        <v/>
      </c>
      <c r="U32" s="944">
        <f>IF(U31="","",VLOOKUP(U31,'別紙２【記載例】シフト記号表（勤務時間帯）'!$C$6:$K$35,9,FALSE))</f>
        <v>4</v>
      </c>
      <c r="V32" s="944">
        <f>IF(V31="","",VLOOKUP(V31,'別紙２【記載例】シフト記号表（勤務時間帯）'!$C$6:$K$35,9,FALSE))</f>
        <v>4</v>
      </c>
      <c r="W32" s="944" t="str">
        <f>IF(W31="","",VLOOKUP(W31,'別紙２【記載例】シフト記号表（勤務時間帯）'!$C$6:$K$35,9,FALSE))</f>
        <v/>
      </c>
      <c r="X32" s="944">
        <f>IF(X31="","",VLOOKUP(X31,'別紙２【記載例】シフト記号表（勤務時間帯）'!$C$6:$K$35,9,FALSE))</f>
        <v>4</v>
      </c>
      <c r="Y32" s="951" t="str">
        <f>IF(Y31="","",VLOOKUP(Y31,'別紙２【記載例】シフト記号表（勤務時間帯）'!$C$6:$K$35,9,FALSE))</f>
        <v/>
      </c>
      <c r="Z32" s="937">
        <f>IF(Z31="","",VLOOKUP(Z31,'別紙２【記載例】シフト記号表（勤務時間帯）'!$C$6:$K$35,9,FALSE))</f>
        <v>4</v>
      </c>
      <c r="AA32" s="944" t="str">
        <f>IF(AA31="","",VLOOKUP(AA31,'別紙２【記載例】シフト記号表（勤務時間帯）'!$C$6:$K$35,9,FALSE))</f>
        <v/>
      </c>
      <c r="AB32" s="944">
        <f>IF(AB31="","",VLOOKUP(AB31,'別紙２【記載例】シフト記号表（勤務時間帯）'!$C$6:$K$35,9,FALSE))</f>
        <v>4</v>
      </c>
      <c r="AC32" s="944">
        <f>IF(AC31="","",VLOOKUP(AC31,'別紙２【記載例】シフト記号表（勤務時間帯）'!$C$6:$K$35,9,FALSE))</f>
        <v>4</v>
      </c>
      <c r="AD32" s="944" t="str">
        <f>IF(AD31="","",VLOOKUP(AD31,'別紙２【記載例】シフト記号表（勤務時間帯）'!$C$6:$K$35,9,FALSE))</f>
        <v/>
      </c>
      <c r="AE32" s="944">
        <f>IF(AE31="","",VLOOKUP(AE31,'別紙２【記載例】シフト記号表（勤務時間帯）'!$C$6:$K$35,9,FALSE))</f>
        <v>4</v>
      </c>
      <c r="AF32" s="951" t="str">
        <f>IF(AF31="","",VLOOKUP(AF31,'別紙２【記載例】シフト記号表（勤務時間帯）'!$C$6:$K$35,9,FALSE))</f>
        <v/>
      </c>
      <c r="AG32" s="937">
        <f>IF(AG31="","",VLOOKUP(AG31,'別紙２【記載例】シフト記号表（勤務時間帯）'!$C$6:$K$35,9,FALSE))</f>
        <v>4</v>
      </c>
      <c r="AH32" s="944" t="str">
        <f>IF(AH31="","",VLOOKUP(AH31,'別紙２【記載例】シフト記号表（勤務時間帯）'!$C$6:$K$35,9,FALSE))</f>
        <v/>
      </c>
      <c r="AI32" s="944">
        <f>IF(AI31="","",VLOOKUP(AI31,'別紙２【記載例】シフト記号表（勤務時間帯）'!$C$6:$K$35,9,FALSE))</f>
        <v>4</v>
      </c>
      <c r="AJ32" s="944">
        <f>IF(AJ31="","",VLOOKUP(AJ31,'別紙２【記載例】シフト記号表（勤務時間帯）'!$C$6:$K$35,9,FALSE))</f>
        <v>4</v>
      </c>
      <c r="AK32" s="944" t="str">
        <f>IF(AK31="","",VLOOKUP(AK31,'別紙２【記載例】シフト記号表（勤務時間帯）'!$C$6:$K$35,9,FALSE))</f>
        <v/>
      </c>
      <c r="AL32" s="944">
        <f>IF(AL31="","",VLOOKUP(AL31,'別紙２【記載例】シフト記号表（勤務時間帯）'!$C$6:$K$35,9,FALSE))</f>
        <v>4</v>
      </c>
      <c r="AM32" s="951" t="str">
        <f>IF(AM31="","",VLOOKUP(AM31,'別紙２【記載例】シフト記号表（勤務時間帯）'!$C$6:$K$35,9,FALSE))</f>
        <v/>
      </c>
      <c r="AN32" s="937">
        <f>IF(AN31="","",VLOOKUP(AN31,'別紙２【記載例】シフト記号表（勤務時間帯）'!$C$6:$K$35,9,FALSE))</f>
        <v>4</v>
      </c>
      <c r="AO32" s="944" t="str">
        <f>IF(AO31="","",VLOOKUP(AO31,'別紙２【記載例】シフト記号表（勤務時間帯）'!$C$6:$K$35,9,FALSE))</f>
        <v/>
      </c>
      <c r="AP32" s="944">
        <f>IF(AP31="","",VLOOKUP(AP31,'別紙２【記載例】シフト記号表（勤務時間帯）'!$C$6:$K$35,9,FALSE))</f>
        <v>4</v>
      </c>
      <c r="AQ32" s="944">
        <f>IF(AQ31="","",VLOOKUP(AQ31,'別紙２【記載例】シフト記号表（勤務時間帯）'!$C$6:$K$35,9,FALSE))</f>
        <v>4</v>
      </c>
      <c r="AR32" s="944" t="str">
        <f>IF(AR31="","",VLOOKUP(AR31,'別紙２【記載例】シフト記号表（勤務時間帯）'!$C$6:$K$35,9,FALSE))</f>
        <v/>
      </c>
      <c r="AS32" s="944">
        <f>IF(AS31="","",VLOOKUP(AS31,'別紙２【記載例】シフト記号表（勤務時間帯）'!$C$6:$K$35,9,FALSE))</f>
        <v>4</v>
      </c>
      <c r="AT32" s="951" t="str">
        <f>IF(AT31="","",VLOOKUP(AT31,'別紙２【記載例】シフト記号表（勤務時間帯）'!$C$6:$K$35,9,FALSE))</f>
        <v/>
      </c>
      <c r="AU32" s="937" t="str">
        <f>IF(AU31="","",VLOOKUP(AU31,'別紙２【記載例】シフト記号表（勤務時間帯）'!$C$6:$K$35,9,FALSE))</f>
        <v/>
      </c>
      <c r="AV32" s="944" t="str">
        <f>IF(AV31="","",VLOOKUP(AV31,'別紙２【記載例】シフト記号表（勤務時間帯）'!$C$6:$K$35,9,FALSE))</f>
        <v/>
      </c>
      <c r="AW32" s="944" t="str">
        <f>IF(AW31="","",VLOOKUP(AW31,'別紙２【記載例】シフト記号表（勤務時間帯）'!$C$6:$K$35,9,FALSE))</f>
        <v/>
      </c>
      <c r="AX32" s="967">
        <f>IF($BB$3="４週",SUM(S32:AT32),IF($BB$3="暦月",SUM(S32:AW32),""))</f>
        <v>64</v>
      </c>
      <c r="AY32" s="980"/>
      <c r="AZ32" s="992">
        <f>IF($BB$3="４週",AX32/4,IF($BB$3="暦月",'別紙２【記載例】通所型サービス'!AX32/('別紙２【記載例】通所型サービス'!$BB$8/7),""))</f>
        <v>16</v>
      </c>
      <c r="BA32" s="1002"/>
      <c r="BB32" s="740"/>
      <c r="BC32" s="756"/>
      <c r="BD32" s="756"/>
      <c r="BE32" s="756"/>
      <c r="BF32" s="771"/>
    </row>
    <row r="33" spans="2:58" ht="20.25" customHeight="1">
      <c r="B33" s="857"/>
      <c r="C33" s="468"/>
      <c r="D33" s="487"/>
      <c r="E33" s="497"/>
      <c r="F33" s="500" t="str">
        <f>C31</f>
        <v>看護職員</v>
      </c>
      <c r="G33" s="513"/>
      <c r="H33" s="524"/>
      <c r="I33" s="533"/>
      <c r="J33" s="533"/>
      <c r="K33" s="538"/>
      <c r="L33" s="547"/>
      <c r="M33" s="555"/>
      <c r="N33" s="555"/>
      <c r="O33" s="563"/>
      <c r="P33" s="909" t="s">
        <v>509</v>
      </c>
      <c r="Q33" s="918"/>
      <c r="R33" s="926"/>
      <c r="S33" s="938">
        <f>IF(S31="","",VLOOKUP(S31,'別紙２【記載例】シフト記号表（勤務時間帯）'!$C$6:$U$35,19,FALSE))</f>
        <v>4</v>
      </c>
      <c r="T33" s="945" t="str">
        <f>IF(T31="","",VLOOKUP(T31,'別紙２【記載例】シフト記号表（勤務時間帯）'!$C$6:$U$35,19,FALSE))</f>
        <v/>
      </c>
      <c r="U33" s="945">
        <f>IF(U31="","",VLOOKUP(U31,'別紙２【記載例】シフト記号表（勤務時間帯）'!$C$6:$U$35,19,FALSE))</f>
        <v>4</v>
      </c>
      <c r="V33" s="945">
        <f>IF(V31="","",VLOOKUP(V31,'別紙２【記載例】シフト記号表（勤務時間帯）'!$C$6:$U$35,19,FALSE))</f>
        <v>4</v>
      </c>
      <c r="W33" s="945" t="str">
        <f>IF(W31="","",VLOOKUP(W31,'別紙２【記載例】シフト記号表（勤務時間帯）'!$C$6:$U$35,19,FALSE))</f>
        <v/>
      </c>
      <c r="X33" s="945">
        <f>IF(X31="","",VLOOKUP(X31,'別紙２【記載例】シフト記号表（勤務時間帯）'!$C$6:$U$35,19,FALSE))</f>
        <v>4</v>
      </c>
      <c r="Y33" s="952" t="str">
        <f>IF(Y31="","",VLOOKUP(Y31,'別紙２【記載例】シフト記号表（勤務時間帯）'!$C$6:$U$35,19,FALSE))</f>
        <v/>
      </c>
      <c r="Z33" s="938">
        <f>IF(Z31="","",VLOOKUP(Z31,'別紙２【記載例】シフト記号表（勤務時間帯）'!$C$6:$U$35,19,FALSE))</f>
        <v>4</v>
      </c>
      <c r="AA33" s="945" t="str">
        <f>IF(AA31="","",VLOOKUP(AA31,'別紙２【記載例】シフト記号表（勤務時間帯）'!$C$6:$U$35,19,FALSE))</f>
        <v/>
      </c>
      <c r="AB33" s="945">
        <f>IF(AB31="","",VLOOKUP(AB31,'別紙２【記載例】シフト記号表（勤務時間帯）'!$C$6:$U$35,19,FALSE))</f>
        <v>4</v>
      </c>
      <c r="AC33" s="945">
        <f>IF(AC31="","",VLOOKUP(AC31,'別紙２【記載例】シフト記号表（勤務時間帯）'!$C$6:$U$35,19,FALSE))</f>
        <v>4</v>
      </c>
      <c r="AD33" s="945" t="str">
        <f>IF(AD31="","",VLOOKUP(AD31,'別紙２【記載例】シフト記号表（勤務時間帯）'!$C$6:$U$35,19,FALSE))</f>
        <v/>
      </c>
      <c r="AE33" s="945">
        <f>IF(AE31="","",VLOOKUP(AE31,'別紙２【記載例】シフト記号表（勤務時間帯）'!$C$6:$U$35,19,FALSE))</f>
        <v>4</v>
      </c>
      <c r="AF33" s="952" t="str">
        <f>IF(AF31="","",VLOOKUP(AF31,'別紙２【記載例】シフト記号表（勤務時間帯）'!$C$6:$U$35,19,FALSE))</f>
        <v/>
      </c>
      <c r="AG33" s="938">
        <f>IF(AG31="","",VLOOKUP(AG31,'別紙２【記載例】シフト記号表（勤務時間帯）'!$C$6:$U$35,19,FALSE))</f>
        <v>4</v>
      </c>
      <c r="AH33" s="945" t="str">
        <f>IF(AH31="","",VLOOKUP(AH31,'別紙２【記載例】シフト記号表（勤務時間帯）'!$C$6:$U$35,19,FALSE))</f>
        <v/>
      </c>
      <c r="AI33" s="945">
        <f>IF(AI31="","",VLOOKUP(AI31,'別紙２【記載例】シフト記号表（勤務時間帯）'!$C$6:$U$35,19,FALSE))</f>
        <v>4</v>
      </c>
      <c r="AJ33" s="945">
        <f>IF(AJ31="","",VLOOKUP(AJ31,'別紙２【記載例】シフト記号表（勤務時間帯）'!$C$6:$U$35,19,FALSE))</f>
        <v>4</v>
      </c>
      <c r="AK33" s="945" t="str">
        <f>IF(AK31="","",VLOOKUP(AK31,'別紙２【記載例】シフト記号表（勤務時間帯）'!$C$6:$U$35,19,FALSE))</f>
        <v/>
      </c>
      <c r="AL33" s="945">
        <f>IF(AL31="","",VLOOKUP(AL31,'別紙２【記載例】シフト記号表（勤務時間帯）'!$C$6:$U$35,19,FALSE))</f>
        <v>4</v>
      </c>
      <c r="AM33" s="952" t="str">
        <f>IF(AM31="","",VLOOKUP(AM31,'別紙２【記載例】シフト記号表（勤務時間帯）'!$C$6:$U$35,19,FALSE))</f>
        <v/>
      </c>
      <c r="AN33" s="938">
        <f>IF(AN31="","",VLOOKUP(AN31,'別紙２【記載例】シフト記号表（勤務時間帯）'!$C$6:$U$35,19,FALSE))</f>
        <v>4</v>
      </c>
      <c r="AO33" s="945" t="str">
        <f>IF(AO31="","",VLOOKUP(AO31,'別紙２【記載例】シフト記号表（勤務時間帯）'!$C$6:$U$35,19,FALSE))</f>
        <v/>
      </c>
      <c r="AP33" s="945">
        <f>IF(AP31="","",VLOOKUP(AP31,'別紙２【記載例】シフト記号表（勤務時間帯）'!$C$6:$U$35,19,FALSE))</f>
        <v>4</v>
      </c>
      <c r="AQ33" s="945">
        <f>IF(AQ31="","",VLOOKUP(AQ31,'別紙２【記載例】シフト記号表（勤務時間帯）'!$C$6:$U$35,19,FALSE))</f>
        <v>4</v>
      </c>
      <c r="AR33" s="945" t="str">
        <f>IF(AR31="","",VLOOKUP(AR31,'別紙２【記載例】シフト記号表（勤務時間帯）'!$C$6:$U$35,19,FALSE))</f>
        <v/>
      </c>
      <c r="AS33" s="945">
        <f>IF(AS31="","",VLOOKUP(AS31,'別紙２【記載例】シフト記号表（勤務時間帯）'!$C$6:$U$35,19,FALSE))</f>
        <v>4</v>
      </c>
      <c r="AT33" s="952" t="str">
        <f>IF(AT31="","",VLOOKUP(AT31,'別紙２【記載例】シフト記号表（勤務時間帯）'!$C$6:$U$35,19,FALSE))</f>
        <v/>
      </c>
      <c r="AU33" s="938" t="str">
        <f>IF(AU31="","",VLOOKUP(AU31,'別紙２【記載例】シフト記号表（勤務時間帯）'!$C$6:$U$35,19,FALSE))</f>
        <v/>
      </c>
      <c r="AV33" s="945" t="str">
        <f>IF(AV31="","",VLOOKUP(AV31,'別紙２【記載例】シフト記号表（勤務時間帯）'!$C$6:$U$35,19,FALSE))</f>
        <v/>
      </c>
      <c r="AW33" s="945" t="str">
        <f>IF(AW31="","",VLOOKUP(AW31,'別紙２【記載例】シフト記号表（勤務時間帯）'!$C$6:$U$35,19,FALSE))</f>
        <v/>
      </c>
      <c r="AX33" s="968">
        <f>IF($BB$3="４週",SUM(S33:AT33),IF($BB$3="暦月",SUM(S33:AW33),""))</f>
        <v>64</v>
      </c>
      <c r="AY33" s="981"/>
      <c r="AZ33" s="993">
        <f>IF($BB$3="４週",AX33/4,IF($BB$3="暦月",'別紙２【記載例】通所型サービス'!AX33/('別紙２【記載例】通所型サービス'!$BB$8/7),""))</f>
        <v>16</v>
      </c>
      <c r="BA33" s="1003"/>
      <c r="BB33" s="741"/>
      <c r="BC33" s="757"/>
      <c r="BD33" s="757"/>
      <c r="BE33" s="757"/>
      <c r="BF33" s="772"/>
    </row>
    <row r="34" spans="2:58" ht="20.25" customHeight="1">
      <c r="B34" s="857">
        <f>B31+1</f>
        <v>5</v>
      </c>
      <c r="C34" s="466" t="s">
        <v>468</v>
      </c>
      <c r="D34" s="485"/>
      <c r="E34" s="495"/>
      <c r="F34" s="502"/>
      <c r="G34" s="502" t="s">
        <v>579</v>
      </c>
      <c r="H34" s="525" t="s">
        <v>609</v>
      </c>
      <c r="I34" s="533"/>
      <c r="J34" s="533"/>
      <c r="K34" s="538"/>
      <c r="L34" s="546" t="s">
        <v>615</v>
      </c>
      <c r="M34" s="554"/>
      <c r="N34" s="554"/>
      <c r="O34" s="562"/>
      <c r="P34" s="910" t="s">
        <v>508</v>
      </c>
      <c r="Q34" s="919"/>
      <c r="R34" s="927"/>
      <c r="S34" s="601"/>
      <c r="T34" s="616" t="s">
        <v>544</v>
      </c>
      <c r="U34" s="616"/>
      <c r="V34" s="616"/>
      <c r="W34" s="616" t="s">
        <v>544</v>
      </c>
      <c r="X34" s="616"/>
      <c r="Y34" s="631" t="s">
        <v>544</v>
      </c>
      <c r="Z34" s="601"/>
      <c r="AA34" s="616" t="s">
        <v>544</v>
      </c>
      <c r="AB34" s="616"/>
      <c r="AC34" s="616"/>
      <c r="AD34" s="616" t="s">
        <v>544</v>
      </c>
      <c r="AE34" s="616"/>
      <c r="AF34" s="631" t="s">
        <v>544</v>
      </c>
      <c r="AG34" s="601"/>
      <c r="AH34" s="616" t="s">
        <v>544</v>
      </c>
      <c r="AI34" s="616"/>
      <c r="AJ34" s="616"/>
      <c r="AK34" s="616" t="s">
        <v>544</v>
      </c>
      <c r="AL34" s="616"/>
      <c r="AM34" s="631" t="s">
        <v>544</v>
      </c>
      <c r="AN34" s="601"/>
      <c r="AO34" s="616" t="s">
        <v>544</v>
      </c>
      <c r="AP34" s="616"/>
      <c r="AQ34" s="616"/>
      <c r="AR34" s="616" t="s">
        <v>544</v>
      </c>
      <c r="AS34" s="616"/>
      <c r="AT34" s="631" t="s">
        <v>544</v>
      </c>
      <c r="AU34" s="601"/>
      <c r="AV34" s="616"/>
      <c r="AW34" s="616"/>
      <c r="AX34" s="969"/>
      <c r="AY34" s="982"/>
      <c r="AZ34" s="994"/>
      <c r="BA34" s="1004"/>
      <c r="BB34" s="742" t="s">
        <v>152</v>
      </c>
      <c r="BC34" s="758"/>
      <c r="BD34" s="758"/>
      <c r="BE34" s="758"/>
      <c r="BF34" s="773"/>
    </row>
    <row r="35" spans="2:58" ht="20.25" customHeight="1">
      <c r="B35" s="857"/>
      <c r="C35" s="467"/>
      <c r="D35" s="486"/>
      <c r="E35" s="496"/>
      <c r="F35" s="500"/>
      <c r="G35" s="512"/>
      <c r="H35" s="524"/>
      <c r="I35" s="533"/>
      <c r="J35" s="533"/>
      <c r="K35" s="538"/>
      <c r="L35" s="545"/>
      <c r="M35" s="553"/>
      <c r="N35" s="553"/>
      <c r="O35" s="561"/>
      <c r="P35" s="908" t="s">
        <v>355</v>
      </c>
      <c r="Q35" s="917"/>
      <c r="R35" s="925"/>
      <c r="S35" s="937" t="str">
        <f>IF(S34="","",VLOOKUP(S34,'別紙２【記載例】シフト記号表（勤務時間帯）'!$C$6:$K$35,9,FALSE))</f>
        <v/>
      </c>
      <c r="T35" s="944">
        <f>IF(T34="","",VLOOKUP(T34,'別紙２【記載例】シフト記号表（勤務時間帯）'!$C$6:$K$35,9,FALSE))</f>
        <v>4</v>
      </c>
      <c r="U35" s="944" t="str">
        <f>IF(U34="","",VLOOKUP(U34,'別紙２【記載例】シフト記号表（勤務時間帯）'!$C$6:$K$35,9,FALSE))</f>
        <v/>
      </c>
      <c r="V35" s="944" t="str">
        <f>IF(V34="","",VLOOKUP(V34,'別紙２【記載例】シフト記号表（勤務時間帯）'!$C$6:$K$35,9,FALSE))</f>
        <v/>
      </c>
      <c r="W35" s="944">
        <f>IF(W34="","",VLOOKUP(W34,'別紙２【記載例】シフト記号表（勤務時間帯）'!$C$6:$K$35,9,FALSE))</f>
        <v>4</v>
      </c>
      <c r="X35" s="944" t="str">
        <f>IF(X34="","",VLOOKUP(X34,'別紙２【記載例】シフト記号表（勤務時間帯）'!$C$6:$K$35,9,FALSE))</f>
        <v/>
      </c>
      <c r="Y35" s="951">
        <f>IF(Y34="","",VLOOKUP(Y34,'別紙２【記載例】シフト記号表（勤務時間帯）'!$C$6:$K$35,9,FALSE))</f>
        <v>4</v>
      </c>
      <c r="Z35" s="937" t="str">
        <f>IF(Z34="","",VLOOKUP(Z34,'別紙２【記載例】シフト記号表（勤務時間帯）'!$C$6:$K$35,9,FALSE))</f>
        <v/>
      </c>
      <c r="AA35" s="944">
        <f>IF(AA34="","",VLOOKUP(AA34,'別紙２【記載例】シフト記号表（勤務時間帯）'!$C$6:$K$35,9,FALSE))</f>
        <v>4</v>
      </c>
      <c r="AB35" s="944" t="str">
        <f>IF(AB34="","",VLOOKUP(AB34,'別紙２【記載例】シフト記号表（勤務時間帯）'!$C$6:$K$35,9,FALSE))</f>
        <v/>
      </c>
      <c r="AC35" s="944" t="str">
        <f>IF(AC34="","",VLOOKUP(AC34,'別紙２【記載例】シフト記号表（勤務時間帯）'!$C$6:$K$35,9,FALSE))</f>
        <v/>
      </c>
      <c r="AD35" s="944">
        <f>IF(AD34="","",VLOOKUP(AD34,'別紙２【記載例】シフト記号表（勤務時間帯）'!$C$6:$K$35,9,FALSE))</f>
        <v>4</v>
      </c>
      <c r="AE35" s="944" t="str">
        <f>IF(AE34="","",VLOOKUP(AE34,'別紙２【記載例】シフト記号表（勤務時間帯）'!$C$6:$K$35,9,FALSE))</f>
        <v/>
      </c>
      <c r="AF35" s="951">
        <f>IF(AF34="","",VLOOKUP(AF34,'別紙２【記載例】シフト記号表（勤務時間帯）'!$C$6:$K$35,9,FALSE))</f>
        <v>4</v>
      </c>
      <c r="AG35" s="937" t="str">
        <f>IF(AG34="","",VLOOKUP(AG34,'別紙２【記載例】シフト記号表（勤務時間帯）'!$C$6:$K$35,9,FALSE))</f>
        <v/>
      </c>
      <c r="AH35" s="944">
        <f>IF(AH34="","",VLOOKUP(AH34,'別紙２【記載例】シフト記号表（勤務時間帯）'!$C$6:$K$35,9,FALSE))</f>
        <v>4</v>
      </c>
      <c r="AI35" s="944" t="str">
        <f>IF(AI34="","",VLOOKUP(AI34,'別紙２【記載例】シフト記号表（勤務時間帯）'!$C$6:$K$35,9,FALSE))</f>
        <v/>
      </c>
      <c r="AJ35" s="944" t="str">
        <f>IF(AJ34="","",VLOOKUP(AJ34,'別紙２【記載例】シフト記号表（勤務時間帯）'!$C$6:$K$35,9,FALSE))</f>
        <v/>
      </c>
      <c r="AK35" s="944">
        <f>IF(AK34="","",VLOOKUP(AK34,'別紙２【記載例】シフト記号表（勤務時間帯）'!$C$6:$K$35,9,FALSE))</f>
        <v>4</v>
      </c>
      <c r="AL35" s="944" t="str">
        <f>IF(AL34="","",VLOOKUP(AL34,'別紙２【記載例】シフト記号表（勤務時間帯）'!$C$6:$K$35,9,FALSE))</f>
        <v/>
      </c>
      <c r="AM35" s="951">
        <f>IF(AM34="","",VLOOKUP(AM34,'別紙２【記載例】シフト記号表（勤務時間帯）'!$C$6:$K$35,9,FALSE))</f>
        <v>4</v>
      </c>
      <c r="AN35" s="937" t="str">
        <f>IF(AN34="","",VLOOKUP(AN34,'別紙２【記載例】シフト記号表（勤務時間帯）'!$C$6:$K$35,9,FALSE))</f>
        <v/>
      </c>
      <c r="AO35" s="944">
        <f>IF(AO34="","",VLOOKUP(AO34,'別紙２【記載例】シフト記号表（勤務時間帯）'!$C$6:$K$35,9,FALSE))</f>
        <v>4</v>
      </c>
      <c r="AP35" s="944" t="str">
        <f>IF(AP34="","",VLOOKUP(AP34,'別紙２【記載例】シフト記号表（勤務時間帯）'!$C$6:$K$35,9,FALSE))</f>
        <v/>
      </c>
      <c r="AQ35" s="944" t="str">
        <f>IF(AQ34="","",VLOOKUP(AQ34,'別紙２【記載例】シフト記号表（勤務時間帯）'!$C$6:$K$35,9,FALSE))</f>
        <v/>
      </c>
      <c r="AR35" s="944">
        <f>IF(AR34="","",VLOOKUP(AR34,'別紙２【記載例】シフト記号表（勤務時間帯）'!$C$6:$K$35,9,FALSE))</f>
        <v>4</v>
      </c>
      <c r="AS35" s="944" t="str">
        <f>IF(AS34="","",VLOOKUP(AS34,'別紙２【記載例】シフト記号表（勤務時間帯）'!$C$6:$K$35,9,FALSE))</f>
        <v/>
      </c>
      <c r="AT35" s="951">
        <f>IF(AT34="","",VLOOKUP(AT34,'別紙２【記載例】シフト記号表（勤務時間帯）'!$C$6:$K$35,9,FALSE))</f>
        <v>4</v>
      </c>
      <c r="AU35" s="937" t="str">
        <f>IF(AU34="","",VLOOKUP(AU34,'別紙２【記載例】シフト記号表（勤務時間帯）'!$C$6:$K$35,9,FALSE))</f>
        <v/>
      </c>
      <c r="AV35" s="944" t="str">
        <f>IF(AV34="","",VLOOKUP(AV34,'別紙２【記載例】シフト記号表（勤務時間帯）'!$C$6:$K$35,9,FALSE))</f>
        <v/>
      </c>
      <c r="AW35" s="944" t="str">
        <f>IF(AW34="","",VLOOKUP(AW34,'別紙２【記載例】シフト記号表（勤務時間帯）'!$C$6:$K$35,9,FALSE))</f>
        <v/>
      </c>
      <c r="AX35" s="967">
        <f>IF($BB$3="４週",SUM(S35:AT35),IF($BB$3="暦月",SUM(S35:AW35),""))</f>
        <v>48</v>
      </c>
      <c r="AY35" s="980"/>
      <c r="AZ35" s="992">
        <f>IF($BB$3="４週",AX35/4,IF($BB$3="暦月",'別紙２【記載例】通所型サービス'!AX35/('別紙２【記載例】通所型サービス'!$BB$8/7),""))</f>
        <v>12</v>
      </c>
      <c r="BA35" s="1002"/>
      <c r="BB35" s="740"/>
      <c r="BC35" s="756"/>
      <c r="BD35" s="756"/>
      <c r="BE35" s="756"/>
      <c r="BF35" s="771"/>
    </row>
    <row r="36" spans="2:58" ht="20.25" customHeight="1">
      <c r="B36" s="857"/>
      <c r="C36" s="468"/>
      <c r="D36" s="487"/>
      <c r="E36" s="497"/>
      <c r="F36" s="500" t="str">
        <f>C34</f>
        <v>看護職員</v>
      </c>
      <c r="G36" s="513"/>
      <c r="H36" s="524"/>
      <c r="I36" s="533"/>
      <c r="J36" s="533"/>
      <c r="K36" s="538"/>
      <c r="L36" s="547"/>
      <c r="M36" s="555"/>
      <c r="N36" s="555"/>
      <c r="O36" s="563"/>
      <c r="P36" s="909" t="s">
        <v>509</v>
      </c>
      <c r="Q36" s="918"/>
      <c r="R36" s="926"/>
      <c r="S36" s="938" t="str">
        <f>IF(S34="","",VLOOKUP(S34,'別紙２【記載例】シフト記号表（勤務時間帯）'!$C$6:$U$35,19,FALSE))</f>
        <v/>
      </c>
      <c r="T36" s="945">
        <f>IF(T34="","",VLOOKUP(T34,'別紙２【記載例】シフト記号表（勤務時間帯）'!$C$6:$U$35,19,FALSE))</f>
        <v>4</v>
      </c>
      <c r="U36" s="945" t="str">
        <f>IF(U34="","",VLOOKUP(U34,'別紙２【記載例】シフト記号表（勤務時間帯）'!$C$6:$U$35,19,FALSE))</f>
        <v/>
      </c>
      <c r="V36" s="945" t="str">
        <f>IF(V34="","",VLOOKUP(V34,'別紙２【記載例】シフト記号表（勤務時間帯）'!$C$6:$U$35,19,FALSE))</f>
        <v/>
      </c>
      <c r="W36" s="945">
        <f>IF(W34="","",VLOOKUP(W34,'別紙２【記載例】シフト記号表（勤務時間帯）'!$C$6:$U$35,19,FALSE))</f>
        <v>4</v>
      </c>
      <c r="X36" s="945" t="str">
        <f>IF(X34="","",VLOOKUP(X34,'別紙２【記載例】シフト記号表（勤務時間帯）'!$C$6:$U$35,19,FALSE))</f>
        <v/>
      </c>
      <c r="Y36" s="952">
        <f>IF(Y34="","",VLOOKUP(Y34,'別紙２【記載例】シフト記号表（勤務時間帯）'!$C$6:$U$35,19,FALSE))</f>
        <v>4</v>
      </c>
      <c r="Z36" s="938" t="str">
        <f>IF(Z34="","",VLOOKUP(Z34,'別紙２【記載例】シフト記号表（勤務時間帯）'!$C$6:$U$35,19,FALSE))</f>
        <v/>
      </c>
      <c r="AA36" s="945">
        <f>IF(AA34="","",VLOOKUP(AA34,'別紙２【記載例】シフト記号表（勤務時間帯）'!$C$6:$U$35,19,FALSE))</f>
        <v>4</v>
      </c>
      <c r="AB36" s="945" t="str">
        <f>IF(AB34="","",VLOOKUP(AB34,'別紙２【記載例】シフト記号表（勤務時間帯）'!$C$6:$U$35,19,FALSE))</f>
        <v/>
      </c>
      <c r="AC36" s="945" t="str">
        <f>IF(AC34="","",VLOOKUP(AC34,'別紙２【記載例】シフト記号表（勤務時間帯）'!$C$6:$U$35,19,FALSE))</f>
        <v/>
      </c>
      <c r="AD36" s="945">
        <f>IF(AD34="","",VLOOKUP(AD34,'別紙２【記載例】シフト記号表（勤務時間帯）'!$C$6:$U$35,19,FALSE))</f>
        <v>4</v>
      </c>
      <c r="AE36" s="945" t="str">
        <f>IF(AE34="","",VLOOKUP(AE34,'別紙２【記載例】シフト記号表（勤務時間帯）'!$C$6:$U$35,19,FALSE))</f>
        <v/>
      </c>
      <c r="AF36" s="952">
        <f>IF(AF34="","",VLOOKUP(AF34,'別紙２【記載例】シフト記号表（勤務時間帯）'!$C$6:$U$35,19,FALSE))</f>
        <v>4</v>
      </c>
      <c r="AG36" s="938" t="str">
        <f>IF(AG34="","",VLOOKUP(AG34,'別紙２【記載例】シフト記号表（勤務時間帯）'!$C$6:$U$35,19,FALSE))</f>
        <v/>
      </c>
      <c r="AH36" s="945">
        <f>IF(AH34="","",VLOOKUP(AH34,'別紙２【記載例】シフト記号表（勤務時間帯）'!$C$6:$U$35,19,FALSE))</f>
        <v>4</v>
      </c>
      <c r="AI36" s="945" t="str">
        <f>IF(AI34="","",VLOOKUP(AI34,'別紙２【記載例】シフト記号表（勤務時間帯）'!$C$6:$U$35,19,FALSE))</f>
        <v/>
      </c>
      <c r="AJ36" s="945" t="str">
        <f>IF(AJ34="","",VLOOKUP(AJ34,'別紙２【記載例】シフト記号表（勤務時間帯）'!$C$6:$U$35,19,FALSE))</f>
        <v/>
      </c>
      <c r="AK36" s="945">
        <f>IF(AK34="","",VLOOKUP(AK34,'別紙２【記載例】シフト記号表（勤務時間帯）'!$C$6:$U$35,19,FALSE))</f>
        <v>4</v>
      </c>
      <c r="AL36" s="945" t="str">
        <f>IF(AL34="","",VLOOKUP(AL34,'別紙２【記載例】シフト記号表（勤務時間帯）'!$C$6:$U$35,19,FALSE))</f>
        <v/>
      </c>
      <c r="AM36" s="952">
        <f>IF(AM34="","",VLOOKUP(AM34,'別紙２【記載例】シフト記号表（勤務時間帯）'!$C$6:$U$35,19,FALSE))</f>
        <v>4</v>
      </c>
      <c r="AN36" s="938" t="str">
        <f>IF(AN34="","",VLOOKUP(AN34,'別紙２【記載例】シフト記号表（勤務時間帯）'!$C$6:$U$35,19,FALSE))</f>
        <v/>
      </c>
      <c r="AO36" s="945">
        <f>IF(AO34="","",VLOOKUP(AO34,'別紙２【記載例】シフト記号表（勤務時間帯）'!$C$6:$U$35,19,FALSE))</f>
        <v>4</v>
      </c>
      <c r="AP36" s="945" t="str">
        <f>IF(AP34="","",VLOOKUP(AP34,'別紙２【記載例】シフト記号表（勤務時間帯）'!$C$6:$U$35,19,FALSE))</f>
        <v/>
      </c>
      <c r="AQ36" s="945" t="str">
        <f>IF(AQ34="","",VLOOKUP(AQ34,'別紙２【記載例】シフト記号表（勤務時間帯）'!$C$6:$U$35,19,FALSE))</f>
        <v/>
      </c>
      <c r="AR36" s="945">
        <f>IF(AR34="","",VLOOKUP(AR34,'別紙２【記載例】シフト記号表（勤務時間帯）'!$C$6:$U$35,19,FALSE))</f>
        <v>4</v>
      </c>
      <c r="AS36" s="945" t="str">
        <f>IF(AS34="","",VLOOKUP(AS34,'別紙２【記載例】シフト記号表（勤務時間帯）'!$C$6:$U$35,19,FALSE))</f>
        <v/>
      </c>
      <c r="AT36" s="952">
        <f>IF(AT34="","",VLOOKUP(AT34,'別紙２【記載例】シフト記号表（勤務時間帯）'!$C$6:$U$35,19,FALSE))</f>
        <v>4</v>
      </c>
      <c r="AU36" s="938" t="str">
        <f>IF(AU34="","",VLOOKUP(AU34,'別紙２【記載例】シフト記号表（勤務時間帯）'!$C$6:$U$35,19,FALSE))</f>
        <v/>
      </c>
      <c r="AV36" s="945" t="str">
        <f>IF(AV34="","",VLOOKUP(AV34,'別紙２【記載例】シフト記号表（勤務時間帯）'!$C$6:$U$35,19,FALSE))</f>
        <v/>
      </c>
      <c r="AW36" s="945" t="str">
        <f>IF(AW34="","",VLOOKUP(AW34,'別紙２【記載例】シフト記号表（勤務時間帯）'!$C$6:$U$35,19,FALSE))</f>
        <v/>
      </c>
      <c r="AX36" s="968">
        <f>IF($BB$3="４週",SUM(S36:AT36),IF($BB$3="暦月",SUM(S36:AW36),""))</f>
        <v>48</v>
      </c>
      <c r="AY36" s="981"/>
      <c r="AZ36" s="993">
        <f>IF($BB$3="４週",AX36/4,IF($BB$3="暦月",'別紙２【記載例】通所型サービス'!AX36/('別紙２【記載例】通所型サービス'!$BB$8/7),""))</f>
        <v>12</v>
      </c>
      <c r="BA36" s="1003"/>
      <c r="BB36" s="741"/>
      <c r="BC36" s="757"/>
      <c r="BD36" s="757"/>
      <c r="BE36" s="757"/>
      <c r="BF36" s="772"/>
    </row>
    <row r="37" spans="2:58" ht="20.25" customHeight="1">
      <c r="B37" s="857">
        <f>B34+1</f>
        <v>6</v>
      </c>
      <c r="C37" s="466" t="s">
        <v>507</v>
      </c>
      <c r="D37" s="485"/>
      <c r="E37" s="495"/>
      <c r="F37" s="502"/>
      <c r="G37" s="502" t="s">
        <v>333</v>
      </c>
      <c r="H37" s="525" t="s">
        <v>598</v>
      </c>
      <c r="I37" s="533"/>
      <c r="J37" s="533"/>
      <c r="K37" s="538"/>
      <c r="L37" s="546" t="s">
        <v>615</v>
      </c>
      <c r="M37" s="554"/>
      <c r="N37" s="554"/>
      <c r="O37" s="562"/>
      <c r="P37" s="910" t="s">
        <v>508</v>
      </c>
      <c r="Q37" s="919"/>
      <c r="R37" s="927"/>
      <c r="S37" s="601"/>
      <c r="T37" s="616" t="s">
        <v>172</v>
      </c>
      <c r="U37" s="616" t="s">
        <v>172</v>
      </c>
      <c r="V37" s="616"/>
      <c r="W37" s="616"/>
      <c r="X37" s="616" t="s">
        <v>172</v>
      </c>
      <c r="Y37" s="631"/>
      <c r="Z37" s="601"/>
      <c r="AA37" s="616" t="s">
        <v>172</v>
      </c>
      <c r="AB37" s="616" t="s">
        <v>172</v>
      </c>
      <c r="AC37" s="616"/>
      <c r="AD37" s="616"/>
      <c r="AE37" s="616" t="s">
        <v>172</v>
      </c>
      <c r="AF37" s="631"/>
      <c r="AG37" s="601"/>
      <c r="AH37" s="616" t="s">
        <v>172</v>
      </c>
      <c r="AI37" s="616" t="s">
        <v>172</v>
      </c>
      <c r="AJ37" s="616"/>
      <c r="AK37" s="616"/>
      <c r="AL37" s="616" t="s">
        <v>172</v>
      </c>
      <c r="AM37" s="631"/>
      <c r="AN37" s="601"/>
      <c r="AO37" s="616" t="s">
        <v>172</v>
      </c>
      <c r="AP37" s="616" t="s">
        <v>172</v>
      </c>
      <c r="AQ37" s="616"/>
      <c r="AR37" s="616"/>
      <c r="AS37" s="616" t="s">
        <v>172</v>
      </c>
      <c r="AT37" s="631"/>
      <c r="AU37" s="601"/>
      <c r="AV37" s="616"/>
      <c r="AW37" s="616"/>
      <c r="AX37" s="969"/>
      <c r="AY37" s="982"/>
      <c r="AZ37" s="994"/>
      <c r="BA37" s="1004"/>
      <c r="BB37" s="742" t="s">
        <v>133</v>
      </c>
      <c r="BC37" s="758"/>
      <c r="BD37" s="758"/>
      <c r="BE37" s="758"/>
      <c r="BF37" s="773"/>
    </row>
    <row r="38" spans="2:58" ht="20.25" customHeight="1">
      <c r="B38" s="857"/>
      <c r="C38" s="467"/>
      <c r="D38" s="486"/>
      <c r="E38" s="496"/>
      <c r="F38" s="500"/>
      <c r="G38" s="512"/>
      <c r="H38" s="524"/>
      <c r="I38" s="533"/>
      <c r="J38" s="533"/>
      <c r="K38" s="538"/>
      <c r="L38" s="545"/>
      <c r="M38" s="553"/>
      <c r="N38" s="553"/>
      <c r="O38" s="561"/>
      <c r="P38" s="908" t="s">
        <v>355</v>
      </c>
      <c r="Q38" s="917"/>
      <c r="R38" s="925"/>
      <c r="S38" s="937" t="str">
        <f>IF(S37="","",VLOOKUP(S37,'別紙２【記載例】シフト記号表（勤務時間帯）'!$C$6:$K$35,9,FALSE))</f>
        <v/>
      </c>
      <c r="T38" s="944">
        <f>IF(T37="","",VLOOKUP(T37,'別紙２【記載例】シフト記号表（勤務時間帯）'!$C$6:$K$35,9,FALSE))</f>
        <v>8</v>
      </c>
      <c r="U38" s="944">
        <f>IF(U37="","",VLOOKUP(U37,'別紙２【記載例】シフト記号表（勤務時間帯）'!$C$6:$K$35,9,FALSE))</f>
        <v>8</v>
      </c>
      <c r="V38" s="944" t="str">
        <f>IF(V37="","",VLOOKUP(V37,'別紙２【記載例】シフト記号表（勤務時間帯）'!$C$6:$K$35,9,FALSE))</f>
        <v/>
      </c>
      <c r="W38" s="944" t="str">
        <f>IF(W37="","",VLOOKUP(W37,'別紙２【記載例】シフト記号表（勤務時間帯）'!$C$6:$K$35,9,FALSE))</f>
        <v/>
      </c>
      <c r="X38" s="944">
        <f>IF(X37="","",VLOOKUP(X37,'別紙２【記載例】シフト記号表（勤務時間帯）'!$C$6:$K$35,9,FALSE))</f>
        <v>8</v>
      </c>
      <c r="Y38" s="951" t="str">
        <f>IF(Y37="","",VLOOKUP(Y37,'別紙２【記載例】シフト記号表（勤務時間帯）'!$C$6:$K$35,9,FALSE))</f>
        <v/>
      </c>
      <c r="Z38" s="937" t="str">
        <f>IF(Z37="","",VLOOKUP(Z37,'別紙２【記載例】シフト記号表（勤務時間帯）'!$C$6:$K$35,9,FALSE))</f>
        <v/>
      </c>
      <c r="AA38" s="944">
        <f>IF(AA37="","",VLOOKUP(AA37,'別紙２【記載例】シフト記号表（勤務時間帯）'!$C$6:$K$35,9,FALSE))</f>
        <v>8</v>
      </c>
      <c r="AB38" s="944">
        <f>IF(AB37="","",VLOOKUP(AB37,'別紙２【記載例】シフト記号表（勤務時間帯）'!$C$6:$K$35,9,FALSE))</f>
        <v>8</v>
      </c>
      <c r="AC38" s="944" t="str">
        <f>IF(AC37="","",VLOOKUP(AC37,'別紙２【記載例】シフト記号表（勤務時間帯）'!$C$6:$K$35,9,FALSE))</f>
        <v/>
      </c>
      <c r="AD38" s="944" t="str">
        <f>IF(AD37="","",VLOOKUP(AD37,'別紙２【記載例】シフト記号表（勤務時間帯）'!$C$6:$K$35,9,FALSE))</f>
        <v/>
      </c>
      <c r="AE38" s="944">
        <f>IF(AE37="","",VLOOKUP(AE37,'別紙２【記載例】シフト記号表（勤務時間帯）'!$C$6:$K$35,9,FALSE))</f>
        <v>8</v>
      </c>
      <c r="AF38" s="951" t="str">
        <f>IF(AF37="","",VLOOKUP(AF37,'別紙２【記載例】シフト記号表（勤務時間帯）'!$C$6:$K$35,9,FALSE))</f>
        <v/>
      </c>
      <c r="AG38" s="937" t="str">
        <f>IF(AG37="","",VLOOKUP(AG37,'別紙２【記載例】シフト記号表（勤務時間帯）'!$C$6:$K$35,9,FALSE))</f>
        <v/>
      </c>
      <c r="AH38" s="944">
        <f>IF(AH37="","",VLOOKUP(AH37,'別紙２【記載例】シフト記号表（勤務時間帯）'!$C$6:$K$35,9,FALSE))</f>
        <v>8</v>
      </c>
      <c r="AI38" s="944">
        <f>IF(AI37="","",VLOOKUP(AI37,'別紙２【記載例】シフト記号表（勤務時間帯）'!$C$6:$K$35,9,FALSE))</f>
        <v>8</v>
      </c>
      <c r="AJ38" s="944" t="str">
        <f>IF(AJ37="","",VLOOKUP(AJ37,'別紙２【記載例】シフト記号表（勤務時間帯）'!$C$6:$K$35,9,FALSE))</f>
        <v/>
      </c>
      <c r="AK38" s="944" t="str">
        <f>IF(AK37="","",VLOOKUP(AK37,'別紙２【記載例】シフト記号表（勤務時間帯）'!$C$6:$K$35,9,FALSE))</f>
        <v/>
      </c>
      <c r="AL38" s="944">
        <f>IF(AL37="","",VLOOKUP(AL37,'別紙２【記載例】シフト記号表（勤務時間帯）'!$C$6:$K$35,9,FALSE))</f>
        <v>8</v>
      </c>
      <c r="AM38" s="951" t="str">
        <f>IF(AM37="","",VLOOKUP(AM37,'別紙２【記載例】シフト記号表（勤務時間帯）'!$C$6:$K$35,9,FALSE))</f>
        <v/>
      </c>
      <c r="AN38" s="937" t="str">
        <f>IF(AN37="","",VLOOKUP(AN37,'別紙２【記載例】シフト記号表（勤務時間帯）'!$C$6:$K$35,9,FALSE))</f>
        <v/>
      </c>
      <c r="AO38" s="944">
        <f>IF(AO37="","",VLOOKUP(AO37,'別紙２【記載例】シフト記号表（勤務時間帯）'!$C$6:$K$35,9,FALSE))</f>
        <v>8</v>
      </c>
      <c r="AP38" s="944">
        <f>IF(AP37="","",VLOOKUP(AP37,'別紙２【記載例】シフト記号表（勤務時間帯）'!$C$6:$K$35,9,FALSE))</f>
        <v>8</v>
      </c>
      <c r="AQ38" s="944" t="str">
        <f>IF(AQ37="","",VLOOKUP(AQ37,'別紙２【記載例】シフト記号表（勤務時間帯）'!$C$6:$K$35,9,FALSE))</f>
        <v/>
      </c>
      <c r="AR38" s="944" t="str">
        <f>IF(AR37="","",VLOOKUP(AR37,'別紙２【記載例】シフト記号表（勤務時間帯）'!$C$6:$K$35,9,FALSE))</f>
        <v/>
      </c>
      <c r="AS38" s="944">
        <f>IF(AS37="","",VLOOKUP(AS37,'別紙２【記載例】シフト記号表（勤務時間帯）'!$C$6:$K$35,9,FALSE))</f>
        <v>8</v>
      </c>
      <c r="AT38" s="951" t="str">
        <f>IF(AT37="","",VLOOKUP(AT37,'別紙２【記載例】シフト記号表（勤務時間帯）'!$C$6:$K$35,9,FALSE))</f>
        <v/>
      </c>
      <c r="AU38" s="937" t="str">
        <f>IF(AU37="","",VLOOKUP(AU37,'別紙２【記載例】シフト記号表（勤務時間帯）'!$C$6:$K$35,9,FALSE))</f>
        <v/>
      </c>
      <c r="AV38" s="944" t="str">
        <f>IF(AV37="","",VLOOKUP(AV37,'別紙２【記載例】シフト記号表（勤務時間帯）'!$C$6:$K$35,9,FALSE))</f>
        <v/>
      </c>
      <c r="AW38" s="944" t="str">
        <f>IF(AW37="","",VLOOKUP(AW37,'別紙２【記載例】シフト記号表（勤務時間帯）'!$C$6:$K$35,9,FALSE))</f>
        <v/>
      </c>
      <c r="AX38" s="967">
        <f>IF($BB$3="４週",SUM(S38:AT38),IF($BB$3="暦月",SUM(S38:AW38),""))</f>
        <v>96</v>
      </c>
      <c r="AY38" s="980"/>
      <c r="AZ38" s="992">
        <f>IF($BB$3="４週",AX38/4,IF($BB$3="暦月",'別紙２【記載例】通所型サービス'!AX38/('別紙２【記載例】通所型サービス'!$BB$8/7),""))</f>
        <v>24</v>
      </c>
      <c r="BA38" s="1002"/>
      <c r="BB38" s="740"/>
      <c r="BC38" s="756"/>
      <c r="BD38" s="756"/>
      <c r="BE38" s="756"/>
      <c r="BF38" s="771"/>
    </row>
    <row r="39" spans="2:58" ht="20.25" customHeight="1">
      <c r="B39" s="857"/>
      <c r="C39" s="468"/>
      <c r="D39" s="487"/>
      <c r="E39" s="497"/>
      <c r="F39" s="500" t="str">
        <f>C37</f>
        <v>介護職員</v>
      </c>
      <c r="G39" s="513"/>
      <c r="H39" s="524"/>
      <c r="I39" s="533"/>
      <c r="J39" s="533"/>
      <c r="K39" s="538"/>
      <c r="L39" s="547"/>
      <c r="M39" s="555"/>
      <c r="N39" s="555"/>
      <c r="O39" s="563"/>
      <c r="P39" s="909" t="s">
        <v>509</v>
      </c>
      <c r="Q39" s="918"/>
      <c r="R39" s="926"/>
      <c r="S39" s="938" t="str">
        <f>IF(S37="","",VLOOKUP(S37,'別紙２【記載例】シフト記号表（勤務時間帯）'!$C$6:$U$35,19,FALSE))</f>
        <v/>
      </c>
      <c r="T39" s="945">
        <f>IF(T37="","",VLOOKUP(T37,'別紙２【記載例】シフト記号表（勤務時間帯）'!$C$6:$U$35,19,FALSE))</f>
        <v>7</v>
      </c>
      <c r="U39" s="945">
        <f>IF(U37="","",VLOOKUP(U37,'別紙２【記載例】シフト記号表（勤務時間帯）'!$C$6:$U$35,19,FALSE))</f>
        <v>7</v>
      </c>
      <c r="V39" s="945" t="str">
        <f>IF(V37="","",VLOOKUP(V37,'別紙２【記載例】シフト記号表（勤務時間帯）'!$C$6:$U$35,19,FALSE))</f>
        <v/>
      </c>
      <c r="W39" s="945" t="str">
        <f>IF(W37="","",VLOOKUP(W37,'別紙２【記載例】シフト記号表（勤務時間帯）'!$C$6:$U$35,19,FALSE))</f>
        <v/>
      </c>
      <c r="X39" s="945">
        <f>IF(X37="","",VLOOKUP(X37,'別紙２【記載例】シフト記号表（勤務時間帯）'!$C$6:$U$35,19,FALSE))</f>
        <v>7</v>
      </c>
      <c r="Y39" s="952" t="str">
        <f>IF(Y37="","",VLOOKUP(Y37,'別紙２【記載例】シフト記号表（勤務時間帯）'!$C$6:$U$35,19,FALSE))</f>
        <v/>
      </c>
      <c r="Z39" s="938" t="str">
        <f>IF(Z37="","",VLOOKUP(Z37,'別紙２【記載例】シフト記号表（勤務時間帯）'!$C$6:$U$35,19,FALSE))</f>
        <v/>
      </c>
      <c r="AA39" s="945">
        <f>IF(AA37="","",VLOOKUP(AA37,'別紙２【記載例】シフト記号表（勤務時間帯）'!$C$6:$U$35,19,FALSE))</f>
        <v>7</v>
      </c>
      <c r="AB39" s="945">
        <f>IF(AB37="","",VLOOKUP(AB37,'別紙２【記載例】シフト記号表（勤務時間帯）'!$C$6:$U$35,19,FALSE))</f>
        <v>7</v>
      </c>
      <c r="AC39" s="945" t="str">
        <f>IF(AC37="","",VLOOKUP(AC37,'別紙２【記載例】シフト記号表（勤務時間帯）'!$C$6:$U$35,19,FALSE))</f>
        <v/>
      </c>
      <c r="AD39" s="945" t="str">
        <f>IF(AD37="","",VLOOKUP(AD37,'別紙２【記載例】シフト記号表（勤務時間帯）'!$C$6:$U$35,19,FALSE))</f>
        <v/>
      </c>
      <c r="AE39" s="945">
        <f>IF(AE37="","",VLOOKUP(AE37,'別紙２【記載例】シフト記号表（勤務時間帯）'!$C$6:$U$35,19,FALSE))</f>
        <v>7</v>
      </c>
      <c r="AF39" s="952" t="str">
        <f>IF(AF37="","",VLOOKUP(AF37,'別紙２【記載例】シフト記号表（勤務時間帯）'!$C$6:$U$35,19,FALSE))</f>
        <v/>
      </c>
      <c r="AG39" s="938" t="str">
        <f>IF(AG37="","",VLOOKUP(AG37,'別紙２【記載例】シフト記号表（勤務時間帯）'!$C$6:$U$35,19,FALSE))</f>
        <v/>
      </c>
      <c r="AH39" s="945">
        <f>IF(AH37="","",VLOOKUP(AH37,'別紙２【記載例】シフト記号表（勤務時間帯）'!$C$6:$U$35,19,FALSE))</f>
        <v>7</v>
      </c>
      <c r="AI39" s="945">
        <f>IF(AI37="","",VLOOKUP(AI37,'別紙２【記載例】シフト記号表（勤務時間帯）'!$C$6:$U$35,19,FALSE))</f>
        <v>7</v>
      </c>
      <c r="AJ39" s="945" t="str">
        <f>IF(AJ37="","",VLOOKUP(AJ37,'別紙２【記載例】シフト記号表（勤務時間帯）'!$C$6:$U$35,19,FALSE))</f>
        <v/>
      </c>
      <c r="AK39" s="945" t="str">
        <f>IF(AK37="","",VLOOKUP(AK37,'別紙２【記載例】シフト記号表（勤務時間帯）'!$C$6:$U$35,19,FALSE))</f>
        <v/>
      </c>
      <c r="AL39" s="945">
        <f>IF(AL37="","",VLOOKUP(AL37,'別紙２【記載例】シフト記号表（勤務時間帯）'!$C$6:$U$35,19,FALSE))</f>
        <v>7</v>
      </c>
      <c r="AM39" s="952" t="str">
        <f>IF(AM37="","",VLOOKUP(AM37,'別紙２【記載例】シフト記号表（勤務時間帯）'!$C$6:$U$35,19,FALSE))</f>
        <v/>
      </c>
      <c r="AN39" s="938" t="str">
        <f>IF(AN37="","",VLOOKUP(AN37,'別紙２【記載例】シフト記号表（勤務時間帯）'!$C$6:$U$35,19,FALSE))</f>
        <v/>
      </c>
      <c r="AO39" s="945">
        <f>IF(AO37="","",VLOOKUP(AO37,'別紙２【記載例】シフト記号表（勤務時間帯）'!$C$6:$U$35,19,FALSE))</f>
        <v>7</v>
      </c>
      <c r="AP39" s="945">
        <f>IF(AP37="","",VLOOKUP(AP37,'別紙２【記載例】シフト記号表（勤務時間帯）'!$C$6:$U$35,19,FALSE))</f>
        <v>7</v>
      </c>
      <c r="AQ39" s="945" t="str">
        <f>IF(AQ37="","",VLOOKUP(AQ37,'別紙２【記載例】シフト記号表（勤務時間帯）'!$C$6:$U$35,19,FALSE))</f>
        <v/>
      </c>
      <c r="AR39" s="945" t="str">
        <f>IF(AR37="","",VLOOKUP(AR37,'別紙２【記載例】シフト記号表（勤務時間帯）'!$C$6:$U$35,19,FALSE))</f>
        <v/>
      </c>
      <c r="AS39" s="945">
        <f>IF(AS37="","",VLOOKUP(AS37,'別紙２【記載例】シフト記号表（勤務時間帯）'!$C$6:$U$35,19,FALSE))</f>
        <v>7</v>
      </c>
      <c r="AT39" s="952" t="str">
        <f>IF(AT37="","",VLOOKUP(AT37,'別紙２【記載例】シフト記号表（勤務時間帯）'!$C$6:$U$35,19,FALSE))</f>
        <v/>
      </c>
      <c r="AU39" s="938" t="str">
        <f>IF(AU37="","",VLOOKUP(AU37,'別紙２【記載例】シフト記号表（勤務時間帯）'!$C$6:$U$35,19,FALSE))</f>
        <v/>
      </c>
      <c r="AV39" s="945" t="str">
        <f>IF(AV37="","",VLOOKUP(AV37,'別紙２【記載例】シフト記号表（勤務時間帯）'!$C$6:$U$35,19,FALSE))</f>
        <v/>
      </c>
      <c r="AW39" s="945" t="str">
        <f>IF(AW37="","",VLOOKUP(AW37,'別紙２【記載例】シフト記号表（勤務時間帯）'!$C$6:$U$35,19,FALSE))</f>
        <v/>
      </c>
      <c r="AX39" s="968">
        <f>IF($BB$3="４週",SUM(S39:AT39),IF($BB$3="暦月",SUM(S39:AW39),""))</f>
        <v>84</v>
      </c>
      <c r="AY39" s="981"/>
      <c r="AZ39" s="993">
        <f>IF($BB$3="４週",AX39/4,IF($BB$3="暦月",'別紙２【記載例】通所型サービス'!AX39/('別紙２【記載例】通所型サービス'!$BB$8/7),""))</f>
        <v>21</v>
      </c>
      <c r="BA39" s="1003"/>
      <c r="BB39" s="741"/>
      <c r="BC39" s="757"/>
      <c r="BD39" s="757"/>
      <c r="BE39" s="757"/>
      <c r="BF39" s="772"/>
    </row>
    <row r="40" spans="2:58" ht="20.25" customHeight="1">
      <c r="B40" s="857">
        <f>B37+1</f>
        <v>7</v>
      </c>
      <c r="C40" s="466" t="s">
        <v>507</v>
      </c>
      <c r="D40" s="485"/>
      <c r="E40" s="495"/>
      <c r="F40" s="502"/>
      <c r="G40" s="502" t="s">
        <v>333</v>
      </c>
      <c r="H40" s="525" t="s">
        <v>598</v>
      </c>
      <c r="I40" s="533"/>
      <c r="J40" s="533"/>
      <c r="K40" s="538"/>
      <c r="L40" s="546" t="s">
        <v>615</v>
      </c>
      <c r="M40" s="554"/>
      <c r="N40" s="554"/>
      <c r="O40" s="562"/>
      <c r="P40" s="910" t="s">
        <v>508</v>
      </c>
      <c r="Q40" s="919"/>
      <c r="R40" s="927"/>
      <c r="S40" s="601"/>
      <c r="T40" s="616"/>
      <c r="U40" s="616"/>
      <c r="V40" s="616"/>
      <c r="W40" s="616"/>
      <c r="X40" s="616"/>
      <c r="Y40" s="631" t="s">
        <v>172</v>
      </c>
      <c r="Z40" s="601"/>
      <c r="AA40" s="616"/>
      <c r="AB40" s="616"/>
      <c r="AC40" s="616"/>
      <c r="AD40" s="616"/>
      <c r="AE40" s="616"/>
      <c r="AF40" s="631" t="s">
        <v>172</v>
      </c>
      <c r="AG40" s="601"/>
      <c r="AH40" s="616"/>
      <c r="AI40" s="616"/>
      <c r="AJ40" s="616"/>
      <c r="AK40" s="616"/>
      <c r="AL40" s="616"/>
      <c r="AM40" s="631" t="s">
        <v>172</v>
      </c>
      <c r="AN40" s="601"/>
      <c r="AO40" s="616"/>
      <c r="AP40" s="616"/>
      <c r="AQ40" s="616"/>
      <c r="AR40" s="616"/>
      <c r="AS40" s="616"/>
      <c r="AT40" s="631" t="s">
        <v>172</v>
      </c>
      <c r="AU40" s="601"/>
      <c r="AV40" s="616"/>
      <c r="AW40" s="616"/>
      <c r="AX40" s="969"/>
      <c r="AY40" s="982"/>
      <c r="AZ40" s="994"/>
      <c r="BA40" s="1004"/>
      <c r="BB40" s="742" t="s">
        <v>617</v>
      </c>
      <c r="BC40" s="758"/>
      <c r="BD40" s="758"/>
      <c r="BE40" s="758"/>
      <c r="BF40" s="773"/>
    </row>
    <row r="41" spans="2:58" ht="20.25" customHeight="1">
      <c r="B41" s="857"/>
      <c r="C41" s="467"/>
      <c r="D41" s="486"/>
      <c r="E41" s="496"/>
      <c r="F41" s="500"/>
      <c r="G41" s="512"/>
      <c r="H41" s="524"/>
      <c r="I41" s="533"/>
      <c r="J41" s="533"/>
      <c r="K41" s="538"/>
      <c r="L41" s="545"/>
      <c r="M41" s="553"/>
      <c r="N41" s="553"/>
      <c r="O41" s="561"/>
      <c r="P41" s="908" t="s">
        <v>355</v>
      </c>
      <c r="Q41" s="917"/>
      <c r="R41" s="925"/>
      <c r="S41" s="937" t="str">
        <f>IF(S40="","",VLOOKUP(S40,'別紙２【記載例】シフト記号表（勤務時間帯）'!$C$6:$K$35,9,FALSE))</f>
        <v/>
      </c>
      <c r="T41" s="944" t="str">
        <f>IF(T40="","",VLOOKUP(T40,'別紙２【記載例】シフト記号表（勤務時間帯）'!$C$6:$K$35,9,FALSE))</f>
        <v/>
      </c>
      <c r="U41" s="944" t="str">
        <f>IF(U40="","",VLOOKUP(U40,'別紙２【記載例】シフト記号表（勤務時間帯）'!$C$6:$K$35,9,FALSE))</f>
        <v/>
      </c>
      <c r="V41" s="944" t="str">
        <f>IF(V40="","",VLOOKUP(V40,'別紙２【記載例】シフト記号表（勤務時間帯）'!$C$6:$K$35,9,FALSE))</f>
        <v/>
      </c>
      <c r="W41" s="944" t="str">
        <f>IF(W40="","",VLOOKUP(W40,'別紙２【記載例】シフト記号表（勤務時間帯）'!$C$6:$K$35,9,FALSE))</f>
        <v/>
      </c>
      <c r="X41" s="944" t="str">
        <f>IF(X40="","",VLOOKUP(X40,'別紙２【記載例】シフト記号表（勤務時間帯）'!$C$6:$K$35,9,FALSE))</f>
        <v/>
      </c>
      <c r="Y41" s="951">
        <f>IF(Y40="","",VLOOKUP(Y40,'別紙２【記載例】シフト記号表（勤務時間帯）'!$C$6:$K$35,9,FALSE))</f>
        <v>8</v>
      </c>
      <c r="Z41" s="937" t="str">
        <f>IF(Z40="","",VLOOKUP(Z40,'別紙２【記載例】シフト記号表（勤務時間帯）'!$C$6:$K$35,9,FALSE))</f>
        <v/>
      </c>
      <c r="AA41" s="944" t="str">
        <f>IF(AA40="","",VLOOKUP(AA40,'別紙２【記載例】シフト記号表（勤務時間帯）'!$C$6:$K$35,9,FALSE))</f>
        <v/>
      </c>
      <c r="AB41" s="944" t="str">
        <f>IF(AB40="","",VLOOKUP(AB40,'別紙２【記載例】シフト記号表（勤務時間帯）'!$C$6:$K$35,9,FALSE))</f>
        <v/>
      </c>
      <c r="AC41" s="944" t="str">
        <f>IF(AC40="","",VLOOKUP(AC40,'別紙２【記載例】シフト記号表（勤務時間帯）'!$C$6:$K$35,9,FALSE))</f>
        <v/>
      </c>
      <c r="AD41" s="944" t="str">
        <f>IF(AD40="","",VLOOKUP(AD40,'別紙２【記載例】シフト記号表（勤務時間帯）'!$C$6:$K$35,9,FALSE))</f>
        <v/>
      </c>
      <c r="AE41" s="944" t="str">
        <f>IF(AE40="","",VLOOKUP(AE40,'別紙２【記載例】シフト記号表（勤務時間帯）'!$C$6:$K$35,9,FALSE))</f>
        <v/>
      </c>
      <c r="AF41" s="951">
        <f>IF(AF40="","",VLOOKUP(AF40,'別紙２【記載例】シフト記号表（勤務時間帯）'!$C$6:$K$35,9,FALSE))</f>
        <v>8</v>
      </c>
      <c r="AG41" s="937" t="str">
        <f>IF(AG40="","",VLOOKUP(AG40,'別紙２【記載例】シフト記号表（勤務時間帯）'!$C$6:$K$35,9,FALSE))</f>
        <v/>
      </c>
      <c r="AH41" s="944" t="str">
        <f>IF(AH40="","",VLOOKUP(AH40,'別紙２【記載例】シフト記号表（勤務時間帯）'!$C$6:$K$35,9,FALSE))</f>
        <v/>
      </c>
      <c r="AI41" s="944" t="str">
        <f>IF(AI40="","",VLOOKUP(AI40,'別紙２【記載例】シフト記号表（勤務時間帯）'!$C$6:$K$35,9,FALSE))</f>
        <v/>
      </c>
      <c r="AJ41" s="944" t="str">
        <f>IF(AJ40="","",VLOOKUP(AJ40,'別紙２【記載例】シフト記号表（勤務時間帯）'!$C$6:$K$35,9,FALSE))</f>
        <v/>
      </c>
      <c r="AK41" s="944" t="str">
        <f>IF(AK40="","",VLOOKUP(AK40,'別紙２【記載例】シフト記号表（勤務時間帯）'!$C$6:$K$35,9,FALSE))</f>
        <v/>
      </c>
      <c r="AL41" s="944" t="str">
        <f>IF(AL40="","",VLOOKUP(AL40,'別紙２【記載例】シフト記号表（勤務時間帯）'!$C$6:$K$35,9,FALSE))</f>
        <v/>
      </c>
      <c r="AM41" s="951">
        <f>IF(AM40="","",VLOOKUP(AM40,'別紙２【記載例】シフト記号表（勤務時間帯）'!$C$6:$K$35,9,FALSE))</f>
        <v>8</v>
      </c>
      <c r="AN41" s="937" t="str">
        <f>IF(AN40="","",VLOOKUP(AN40,'別紙２【記載例】シフト記号表（勤務時間帯）'!$C$6:$K$35,9,FALSE))</f>
        <v/>
      </c>
      <c r="AO41" s="944" t="str">
        <f>IF(AO40="","",VLOOKUP(AO40,'別紙２【記載例】シフト記号表（勤務時間帯）'!$C$6:$K$35,9,FALSE))</f>
        <v/>
      </c>
      <c r="AP41" s="944" t="str">
        <f>IF(AP40="","",VLOOKUP(AP40,'別紙２【記載例】シフト記号表（勤務時間帯）'!$C$6:$K$35,9,FALSE))</f>
        <v/>
      </c>
      <c r="AQ41" s="944" t="str">
        <f>IF(AQ40="","",VLOOKUP(AQ40,'別紙２【記載例】シフト記号表（勤務時間帯）'!$C$6:$K$35,9,FALSE))</f>
        <v/>
      </c>
      <c r="AR41" s="944" t="str">
        <f>IF(AR40="","",VLOOKUP(AR40,'別紙２【記載例】シフト記号表（勤務時間帯）'!$C$6:$K$35,9,FALSE))</f>
        <v/>
      </c>
      <c r="AS41" s="944" t="str">
        <f>IF(AS40="","",VLOOKUP(AS40,'別紙２【記載例】シフト記号表（勤務時間帯）'!$C$6:$K$35,9,FALSE))</f>
        <v/>
      </c>
      <c r="AT41" s="951">
        <f>IF(AT40="","",VLOOKUP(AT40,'別紙２【記載例】シフト記号表（勤務時間帯）'!$C$6:$K$35,9,FALSE))</f>
        <v>8</v>
      </c>
      <c r="AU41" s="937" t="str">
        <f>IF(AU40="","",VLOOKUP(AU40,'別紙２【記載例】シフト記号表（勤務時間帯）'!$C$6:$K$35,9,FALSE))</f>
        <v/>
      </c>
      <c r="AV41" s="944" t="str">
        <f>IF(AV40="","",VLOOKUP(AV40,'別紙２【記載例】シフト記号表（勤務時間帯）'!$C$6:$K$35,9,FALSE))</f>
        <v/>
      </c>
      <c r="AW41" s="944" t="str">
        <f>IF(AW40="","",VLOOKUP(AW40,'別紙２【記載例】シフト記号表（勤務時間帯）'!$C$6:$K$35,9,FALSE))</f>
        <v/>
      </c>
      <c r="AX41" s="967">
        <f>IF($BB$3="４週",SUM(S41:AT41),IF($BB$3="暦月",SUM(S41:AW41),""))</f>
        <v>32</v>
      </c>
      <c r="AY41" s="980"/>
      <c r="AZ41" s="992">
        <f>IF($BB$3="４週",AX41/4,IF($BB$3="暦月",'別紙２【記載例】通所型サービス'!AX41/('別紙２【記載例】通所型サービス'!$BB$8/7),""))</f>
        <v>8</v>
      </c>
      <c r="BA41" s="1002"/>
      <c r="BB41" s="740"/>
      <c r="BC41" s="756"/>
      <c r="BD41" s="756"/>
      <c r="BE41" s="756"/>
      <c r="BF41" s="771"/>
    </row>
    <row r="42" spans="2:58" ht="20.25" customHeight="1">
      <c r="B42" s="857"/>
      <c r="C42" s="468"/>
      <c r="D42" s="487"/>
      <c r="E42" s="497"/>
      <c r="F42" s="500" t="str">
        <f>C40</f>
        <v>介護職員</v>
      </c>
      <c r="G42" s="513"/>
      <c r="H42" s="524"/>
      <c r="I42" s="533"/>
      <c r="J42" s="533"/>
      <c r="K42" s="538"/>
      <c r="L42" s="547"/>
      <c r="M42" s="555"/>
      <c r="N42" s="555"/>
      <c r="O42" s="563"/>
      <c r="P42" s="909" t="s">
        <v>509</v>
      </c>
      <c r="Q42" s="918"/>
      <c r="R42" s="926"/>
      <c r="S42" s="938" t="str">
        <f>IF(S40="","",VLOOKUP(S40,'別紙２【記載例】シフト記号表（勤務時間帯）'!$C$6:$U$35,19,FALSE))</f>
        <v/>
      </c>
      <c r="T42" s="945" t="str">
        <f>IF(T40="","",VLOOKUP(T40,'別紙２【記載例】シフト記号表（勤務時間帯）'!$C$6:$U$35,19,FALSE))</f>
        <v/>
      </c>
      <c r="U42" s="945" t="str">
        <f>IF(U40="","",VLOOKUP(U40,'別紙２【記載例】シフト記号表（勤務時間帯）'!$C$6:$U$35,19,FALSE))</f>
        <v/>
      </c>
      <c r="V42" s="945" t="str">
        <f>IF(V40="","",VLOOKUP(V40,'別紙２【記載例】シフト記号表（勤務時間帯）'!$C$6:$U$35,19,FALSE))</f>
        <v/>
      </c>
      <c r="W42" s="945" t="str">
        <f>IF(W40="","",VLOOKUP(W40,'別紙２【記載例】シフト記号表（勤務時間帯）'!$C$6:$U$35,19,FALSE))</f>
        <v/>
      </c>
      <c r="X42" s="945" t="str">
        <f>IF(X40="","",VLOOKUP(X40,'別紙２【記載例】シフト記号表（勤務時間帯）'!$C$6:$U$35,19,FALSE))</f>
        <v/>
      </c>
      <c r="Y42" s="952">
        <f>IF(Y40="","",VLOOKUP(Y40,'別紙２【記載例】シフト記号表（勤務時間帯）'!$C$6:$U$35,19,FALSE))</f>
        <v>7</v>
      </c>
      <c r="Z42" s="938" t="str">
        <f>IF(Z40="","",VLOOKUP(Z40,'別紙２【記載例】シフト記号表（勤務時間帯）'!$C$6:$U$35,19,FALSE))</f>
        <v/>
      </c>
      <c r="AA42" s="945" t="str">
        <f>IF(AA40="","",VLOOKUP(AA40,'別紙２【記載例】シフト記号表（勤務時間帯）'!$C$6:$U$35,19,FALSE))</f>
        <v/>
      </c>
      <c r="AB42" s="945" t="str">
        <f>IF(AB40="","",VLOOKUP(AB40,'別紙２【記載例】シフト記号表（勤務時間帯）'!$C$6:$U$35,19,FALSE))</f>
        <v/>
      </c>
      <c r="AC42" s="945" t="str">
        <f>IF(AC40="","",VLOOKUP(AC40,'別紙２【記載例】シフト記号表（勤務時間帯）'!$C$6:$U$35,19,FALSE))</f>
        <v/>
      </c>
      <c r="AD42" s="945" t="str">
        <f>IF(AD40="","",VLOOKUP(AD40,'別紙２【記載例】シフト記号表（勤務時間帯）'!$C$6:$U$35,19,FALSE))</f>
        <v/>
      </c>
      <c r="AE42" s="945" t="str">
        <f>IF(AE40="","",VLOOKUP(AE40,'別紙２【記載例】シフト記号表（勤務時間帯）'!$C$6:$U$35,19,FALSE))</f>
        <v/>
      </c>
      <c r="AF42" s="952">
        <f>IF(AF40="","",VLOOKUP(AF40,'別紙２【記載例】シフト記号表（勤務時間帯）'!$C$6:$U$35,19,FALSE))</f>
        <v>7</v>
      </c>
      <c r="AG42" s="938" t="str">
        <f>IF(AG40="","",VLOOKUP(AG40,'別紙２【記載例】シフト記号表（勤務時間帯）'!$C$6:$U$35,19,FALSE))</f>
        <v/>
      </c>
      <c r="AH42" s="945" t="str">
        <f>IF(AH40="","",VLOOKUP(AH40,'別紙２【記載例】シフト記号表（勤務時間帯）'!$C$6:$U$35,19,FALSE))</f>
        <v/>
      </c>
      <c r="AI42" s="945" t="str">
        <f>IF(AI40="","",VLOOKUP(AI40,'別紙２【記載例】シフト記号表（勤務時間帯）'!$C$6:$U$35,19,FALSE))</f>
        <v/>
      </c>
      <c r="AJ42" s="945" t="str">
        <f>IF(AJ40="","",VLOOKUP(AJ40,'別紙２【記載例】シフト記号表（勤務時間帯）'!$C$6:$U$35,19,FALSE))</f>
        <v/>
      </c>
      <c r="AK42" s="945" t="str">
        <f>IF(AK40="","",VLOOKUP(AK40,'別紙２【記載例】シフト記号表（勤務時間帯）'!$C$6:$U$35,19,FALSE))</f>
        <v/>
      </c>
      <c r="AL42" s="945" t="str">
        <f>IF(AL40="","",VLOOKUP(AL40,'別紙２【記載例】シフト記号表（勤務時間帯）'!$C$6:$U$35,19,FALSE))</f>
        <v/>
      </c>
      <c r="AM42" s="952">
        <f>IF(AM40="","",VLOOKUP(AM40,'別紙２【記載例】シフト記号表（勤務時間帯）'!$C$6:$U$35,19,FALSE))</f>
        <v>7</v>
      </c>
      <c r="AN42" s="938" t="str">
        <f>IF(AN40="","",VLOOKUP(AN40,'別紙２【記載例】シフト記号表（勤務時間帯）'!$C$6:$U$35,19,FALSE))</f>
        <v/>
      </c>
      <c r="AO42" s="945" t="str">
        <f>IF(AO40="","",VLOOKUP(AO40,'別紙２【記載例】シフト記号表（勤務時間帯）'!$C$6:$U$35,19,FALSE))</f>
        <v/>
      </c>
      <c r="AP42" s="945" t="str">
        <f>IF(AP40="","",VLOOKUP(AP40,'別紙２【記載例】シフト記号表（勤務時間帯）'!$C$6:$U$35,19,FALSE))</f>
        <v/>
      </c>
      <c r="AQ42" s="945" t="str">
        <f>IF(AQ40="","",VLOOKUP(AQ40,'別紙２【記載例】シフト記号表（勤務時間帯）'!$C$6:$U$35,19,FALSE))</f>
        <v/>
      </c>
      <c r="AR42" s="945" t="str">
        <f>IF(AR40="","",VLOOKUP(AR40,'別紙２【記載例】シフト記号表（勤務時間帯）'!$C$6:$U$35,19,FALSE))</f>
        <v/>
      </c>
      <c r="AS42" s="945" t="str">
        <f>IF(AS40="","",VLOOKUP(AS40,'別紙２【記載例】シフト記号表（勤務時間帯）'!$C$6:$U$35,19,FALSE))</f>
        <v/>
      </c>
      <c r="AT42" s="952">
        <f>IF(AT40="","",VLOOKUP(AT40,'別紙２【記載例】シフト記号表（勤務時間帯）'!$C$6:$U$35,19,FALSE))</f>
        <v>7</v>
      </c>
      <c r="AU42" s="938" t="str">
        <f>IF(AU40="","",VLOOKUP(AU40,'別紙２【記載例】シフト記号表（勤務時間帯）'!$C$6:$U$35,19,FALSE))</f>
        <v/>
      </c>
      <c r="AV42" s="945" t="str">
        <f>IF(AV40="","",VLOOKUP(AV40,'別紙２【記載例】シフト記号表（勤務時間帯）'!$C$6:$U$35,19,FALSE))</f>
        <v/>
      </c>
      <c r="AW42" s="945" t="str">
        <f>IF(AW40="","",VLOOKUP(AW40,'別紙２【記載例】シフト記号表（勤務時間帯）'!$C$6:$U$35,19,FALSE))</f>
        <v/>
      </c>
      <c r="AX42" s="968">
        <f>IF($BB$3="４週",SUM(S42:AT42),IF($BB$3="暦月",SUM(S42:AW42),""))</f>
        <v>28</v>
      </c>
      <c r="AY42" s="981"/>
      <c r="AZ42" s="993">
        <f>IF($BB$3="４週",AX42/4,IF($BB$3="暦月",'別紙２【記載例】通所型サービス'!AX42/('別紙２【記載例】通所型サービス'!$BB$8/7),""))</f>
        <v>7</v>
      </c>
      <c r="BA42" s="1003"/>
      <c r="BB42" s="741"/>
      <c r="BC42" s="757"/>
      <c r="BD42" s="757"/>
      <c r="BE42" s="757"/>
      <c r="BF42" s="772"/>
    </row>
    <row r="43" spans="2:58" ht="20.25" customHeight="1">
      <c r="B43" s="857">
        <f>B40+1</f>
        <v>8</v>
      </c>
      <c r="C43" s="466" t="s">
        <v>507</v>
      </c>
      <c r="D43" s="485"/>
      <c r="E43" s="495"/>
      <c r="F43" s="502"/>
      <c r="G43" s="502" t="s">
        <v>592</v>
      </c>
      <c r="H43" s="525" t="s">
        <v>610</v>
      </c>
      <c r="I43" s="533"/>
      <c r="J43" s="533"/>
      <c r="K43" s="538"/>
      <c r="L43" s="546" t="s">
        <v>615</v>
      </c>
      <c r="M43" s="554"/>
      <c r="N43" s="554"/>
      <c r="O43" s="562"/>
      <c r="P43" s="910" t="s">
        <v>508</v>
      </c>
      <c r="Q43" s="919"/>
      <c r="R43" s="927"/>
      <c r="S43" s="601" t="s">
        <v>172</v>
      </c>
      <c r="T43" s="616"/>
      <c r="U43" s="616" t="s">
        <v>172</v>
      </c>
      <c r="V43" s="616" t="s">
        <v>172</v>
      </c>
      <c r="W43" s="616" t="s">
        <v>172</v>
      </c>
      <c r="X43" s="616"/>
      <c r="Y43" s="631" t="s">
        <v>172</v>
      </c>
      <c r="Z43" s="601" t="s">
        <v>172</v>
      </c>
      <c r="AA43" s="616"/>
      <c r="AB43" s="616" t="s">
        <v>172</v>
      </c>
      <c r="AC43" s="616" t="s">
        <v>172</v>
      </c>
      <c r="AD43" s="616" t="s">
        <v>172</v>
      </c>
      <c r="AE43" s="616"/>
      <c r="AF43" s="631" t="s">
        <v>172</v>
      </c>
      <c r="AG43" s="601" t="s">
        <v>172</v>
      </c>
      <c r="AH43" s="616"/>
      <c r="AI43" s="616" t="s">
        <v>172</v>
      </c>
      <c r="AJ43" s="616" t="s">
        <v>172</v>
      </c>
      <c r="AK43" s="616" t="s">
        <v>172</v>
      </c>
      <c r="AL43" s="616"/>
      <c r="AM43" s="631" t="s">
        <v>172</v>
      </c>
      <c r="AN43" s="601" t="s">
        <v>172</v>
      </c>
      <c r="AO43" s="616"/>
      <c r="AP43" s="616" t="s">
        <v>172</v>
      </c>
      <c r="AQ43" s="616" t="s">
        <v>172</v>
      </c>
      <c r="AR43" s="616" t="s">
        <v>172</v>
      </c>
      <c r="AS43" s="616"/>
      <c r="AT43" s="631" t="s">
        <v>172</v>
      </c>
      <c r="AU43" s="601"/>
      <c r="AV43" s="616"/>
      <c r="AW43" s="616"/>
      <c r="AX43" s="969"/>
      <c r="AY43" s="982"/>
      <c r="AZ43" s="994"/>
      <c r="BA43" s="1004"/>
      <c r="BB43" s="742"/>
      <c r="BC43" s="758"/>
      <c r="BD43" s="758"/>
      <c r="BE43" s="758"/>
      <c r="BF43" s="773"/>
    </row>
    <row r="44" spans="2:58" ht="20.25" customHeight="1">
      <c r="B44" s="857"/>
      <c r="C44" s="467"/>
      <c r="D44" s="486"/>
      <c r="E44" s="496"/>
      <c r="F44" s="500"/>
      <c r="G44" s="512"/>
      <c r="H44" s="524"/>
      <c r="I44" s="533"/>
      <c r="J44" s="533"/>
      <c r="K44" s="538"/>
      <c r="L44" s="545"/>
      <c r="M44" s="553"/>
      <c r="N44" s="553"/>
      <c r="O44" s="561"/>
      <c r="P44" s="908" t="s">
        <v>355</v>
      </c>
      <c r="Q44" s="917"/>
      <c r="R44" s="925"/>
      <c r="S44" s="937">
        <f>IF(S43="","",VLOOKUP(S43,'別紙２【記載例】シフト記号表（勤務時間帯）'!$C$6:$K$35,9,FALSE))</f>
        <v>8</v>
      </c>
      <c r="T44" s="944" t="str">
        <f>IF(T43="","",VLOOKUP(T43,'別紙２【記載例】シフト記号表（勤務時間帯）'!$C$6:$K$35,9,FALSE))</f>
        <v/>
      </c>
      <c r="U44" s="944">
        <f>IF(U43="","",VLOOKUP(U43,'別紙２【記載例】シフト記号表（勤務時間帯）'!$C$6:$K$35,9,FALSE))</f>
        <v>8</v>
      </c>
      <c r="V44" s="944">
        <f>IF(V43="","",VLOOKUP(V43,'別紙２【記載例】シフト記号表（勤務時間帯）'!$C$6:$K$35,9,FALSE))</f>
        <v>8</v>
      </c>
      <c r="W44" s="944">
        <f>IF(W43="","",VLOOKUP(W43,'別紙２【記載例】シフト記号表（勤務時間帯）'!$C$6:$K$35,9,FALSE))</f>
        <v>8</v>
      </c>
      <c r="X44" s="944" t="str">
        <f>IF(X43="","",VLOOKUP(X43,'別紙２【記載例】シフト記号表（勤務時間帯）'!$C$6:$K$35,9,FALSE))</f>
        <v/>
      </c>
      <c r="Y44" s="951">
        <f>IF(Y43="","",VLOOKUP(Y43,'別紙２【記載例】シフト記号表（勤務時間帯）'!$C$6:$K$35,9,FALSE))</f>
        <v>8</v>
      </c>
      <c r="Z44" s="937">
        <f>IF(Z43="","",VLOOKUP(Z43,'別紙２【記載例】シフト記号表（勤務時間帯）'!$C$6:$K$35,9,FALSE))</f>
        <v>8</v>
      </c>
      <c r="AA44" s="944" t="str">
        <f>IF(AA43="","",VLOOKUP(AA43,'別紙２【記載例】シフト記号表（勤務時間帯）'!$C$6:$K$35,9,FALSE))</f>
        <v/>
      </c>
      <c r="AB44" s="944">
        <f>IF(AB43="","",VLOOKUP(AB43,'別紙２【記載例】シフト記号表（勤務時間帯）'!$C$6:$K$35,9,FALSE))</f>
        <v>8</v>
      </c>
      <c r="AC44" s="944">
        <f>IF(AC43="","",VLOOKUP(AC43,'別紙２【記載例】シフト記号表（勤務時間帯）'!$C$6:$K$35,9,FALSE))</f>
        <v>8</v>
      </c>
      <c r="AD44" s="944">
        <f>IF(AD43="","",VLOOKUP(AD43,'別紙２【記載例】シフト記号表（勤務時間帯）'!$C$6:$K$35,9,FALSE))</f>
        <v>8</v>
      </c>
      <c r="AE44" s="944" t="str">
        <f>IF(AE43="","",VLOOKUP(AE43,'別紙２【記載例】シフト記号表（勤務時間帯）'!$C$6:$K$35,9,FALSE))</f>
        <v/>
      </c>
      <c r="AF44" s="951">
        <f>IF(AF43="","",VLOOKUP(AF43,'別紙２【記載例】シフト記号表（勤務時間帯）'!$C$6:$K$35,9,FALSE))</f>
        <v>8</v>
      </c>
      <c r="AG44" s="937">
        <f>IF(AG43="","",VLOOKUP(AG43,'別紙２【記載例】シフト記号表（勤務時間帯）'!$C$6:$K$35,9,FALSE))</f>
        <v>8</v>
      </c>
      <c r="AH44" s="944" t="str">
        <f>IF(AH43="","",VLOOKUP(AH43,'別紙２【記載例】シフト記号表（勤務時間帯）'!$C$6:$K$35,9,FALSE))</f>
        <v/>
      </c>
      <c r="AI44" s="944">
        <f>IF(AI43="","",VLOOKUP(AI43,'別紙２【記載例】シフト記号表（勤務時間帯）'!$C$6:$K$35,9,FALSE))</f>
        <v>8</v>
      </c>
      <c r="AJ44" s="944">
        <f>IF(AJ43="","",VLOOKUP(AJ43,'別紙２【記載例】シフト記号表（勤務時間帯）'!$C$6:$K$35,9,FALSE))</f>
        <v>8</v>
      </c>
      <c r="AK44" s="944">
        <f>IF(AK43="","",VLOOKUP(AK43,'別紙２【記載例】シフト記号表（勤務時間帯）'!$C$6:$K$35,9,FALSE))</f>
        <v>8</v>
      </c>
      <c r="AL44" s="944" t="str">
        <f>IF(AL43="","",VLOOKUP(AL43,'別紙２【記載例】シフト記号表（勤務時間帯）'!$C$6:$K$35,9,FALSE))</f>
        <v/>
      </c>
      <c r="AM44" s="951">
        <f>IF(AM43="","",VLOOKUP(AM43,'別紙２【記載例】シフト記号表（勤務時間帯）'!$C$6:$K$35,9,FALSE))</f>
        <v>8</v>
      </c>
      <c r="AN44" s="937">
        <f>IF(AN43="","",VLOOKUP(AN43,'別紙２【記載例】シフト記号表（勤務時間帯）'!$C$6:$K$35,9,FALSE))</f>
        <v>8</v>
      </c>
      <c r="AO44" s="944" t="str">
        <f>IF(AO43="","",VLOOKUP(AO43,'別紙２【記載例】シフト記号表（勤務時間帯）'!$C$6:$K$35,9,FALSE))</f>
        <v/>
      </c>
      <c r="AP44" s="944">
        <f>IF(AP43="","",VLOOKUP(AP43,'別紙２【記載例】シフト記号表（勤務時間帯）'!$C$6:$K$35,9,FALSE))</f>
        <v>8</v>
      </c>
      <c r="AQ44" s="944">
        <f>IF(AQ43="","",VLOOKUP(AQ43,'別紙２【記載例】シフト記号表（勤務時間帯）'!$C$6:$K$35,9,FALSE))</f>
        <v>8</v>
      </c>
      <c r="AR44" s="944">
        <f>IF(AR43="","",VLOOKUP(AR43,'別紙２【記載例】シフト記号表（勤務時間帯）'!$C$6:$K$35,9,FALSE))</f>
        <v>8</v>
      </c>
      <c r="AS44" s="944" t="str">
        <f>IF(AS43="","",VLOOKUP(AS43,'別紙２【記載例】シフト記号表（勤務時間帯）'!$C$6:$K$35,9,FALSE))</f>
        <v/>
      </c>
      <c r="AT44" s="951">
        <f>IF(AT43="","",VLOOKUP(AT43,'別紙２【記載例】シフト記号表（勤務時間帯）'!$C$6:$K$35,9,FALSE))</f>
        <v>8</v>
      </c>
      <c r="AU44" s="937" t="str">
        <f>IF(AU43="","",VLOOKUP(AU43,'別紙２【記載例】シフト記号表（勤務時間帯）'!$C$6:$K$35,9,FALSE))</f>
        <v/>
      </c>
      <c r="AV44" s="944" t="str">
        <f>IF(AV43="","",VLOOKUP(AV43,'別紙２【記載例】シフト記号表（勤務時間帯）'!$C$6:$K$35,9,FALSE))</f>
        <v/>
      </c>
      <c r="AW44" s="944" t="str">
        <f>IF(AW43="","",VLOOKUP(AW43,'別紙２【記載例】シフト記号表（勤務時間帯）'!$C$6:$K$35,9,FALSE))</f>
        <v/>
      </c>
      <c r="AX44" s="967">
        <f>IF($BB$3="４週",SUM(S44:AT44),IF($BB$3="暦月",SUM(S44:AW44),""))</f>
        <v>160</v>
      </c>
      <c r="AY44" s="980"/>
      <c r="AZ44" s="992">
        <f>IF($BB$3="４週",AX44/4,IF($BB$3="暦月",'別紙２【記載例】通所型サービス'!AX44/('別紙２【記載例】通所型サービス'!$BB$8/7),""))</f>
        <v>40</v>
      </c>
      <c r="BA44" s="1002"/>
      <c r="BB44" s="740"/>
      <c r="BC44" s="756"/>
      <c r="BD44" s="756"/>
      <c r="BE44" s="756"/>
      <c r="BF44" s="771"/>
    </row>
    <row r="45" spans="2:58" ht="20.25" customHeight="1">
      <c r="B45" s="857"/>
      <c r="C45" s="468"/>
      <c r="D45" s="487"/>
      <c r="E45" s="497"/>
      <c r="F45" s="500" t="str">
        <f>C43</f>
        <v>介護職員</v>
      </c>
      <c r="G45" s="513"/>
      <c r="H45" s="524"/>
      <c r="I45" s="533"/>
      <c r="J45" s="533"/>
      <c r="K45" s="538"/>
      <c r="L45" s="547"/>
      <c r="M45" s="555"/>
      <c r="N45" s="555"/>
      <c r="O45" s="563"/>
      <c r="P45" s="909" t="s">
        <v>509</v>
      </c>
      <c r="Q45" s="918"/>
      <c r="R45" s="926"/>
      <c r="S45" s="938">
        <f>IF(S43="","",VLOOKUP(S43,'別紙２【記載例】シフト記号表（勤務時間帯）'!$C$6:$U$35,19,FALSE))</f>
        <v>7</v>
      </c>
      <c r="T45" s="945" t="str">
        <f>IF(T43="","",VLOOKUP(T43,'別紙２【記載例】シフト記号表（勤務時間帯）'!$C$6:$U$35,19,FALSE))</f>
        <v/>
      </c>
      <c r="U45" s="945">
        <f>IF(U43="","",VLOOKUP(U43,'別紙２【記載例】シフト記号表（勤務時間帯）'!$C$6:$U$35,19,FALSE))</f>
        <v>7</v>
      </c>
      <c r="V45" s="945">
        <f>IF(V43="","",VLOOKUP(V43,'別紙２【記載例】シフト記号表（勤務時間帯）'!$C$6:$U$35,19,FALSE))</f>
        <v>7</v>
      </c>
      <c r="W45" s="945">
        <f>IF(W43="","",VLOOKUP(W43,'別紙２【記載例】シフト記号表（勤務時間帯）'!$C$6:$U$35,19,FALSE))</f>
        <v>7</v>
      </c>
      <c r="X45" s="945" t="str">
        <f>IF(X43="","",VLOOKUP(X43,'別紙２【記載例】シフト記号表（勤務時間帯）'!$C$6:$U$35,19,FALSE))</f>
        <v/>
      </c>
      <c r="Y45" s="952">
        <f>IF(Y43="","",VLOOKUP(Y43,'別紙２【記載例】シフト記号表（勤務時間帯）'!$C$6:$U$35,19,FALSE))</f>
        <v>7</v>
      </c>
      <c r="Z45" s="938">
        <f>IF(Z43="","",VLOOKUP(Z43,'別紙２【記載例】シフト記号表（勤務時間帯）'!$C$6:$U$35,19,FALSE))</f>
        <v>7</v>
      </c>
      <c r="AA45" s="945" t="str">
        <f>IF(AA43="","",VLOOKUP(AA43,'別紙２【記載例】シフト記号表（勤務時間帯）'!$C$6:$U$35,19,FALSE))</f>
        <v/>
      </c>
      <c r="AB45" s="945">
        <f>IF(AB43="","",VLOOKUP(AB43,'別紙２【記載例】シフト記号表（勤務時間帯）'!$C$6:$U$35,19,FALSE))</f>
        <v>7</v>
      </c>
      <c r="AC45" s="945">
        <f>IF(AC43="","",VLOOKUP(AC43,'別紙２【記載例】シフト記号表（勤務時間帯）'!$C$6:$U$35,19,FALSE))</f>
        <v>7</v>
      </c>
      <c r="AD45" s="945">
        <f>IF(AD43="","",VLOOKUP(AD43,'別紙２【記載例】シフト記号表（勤務時間帯）'!$C$6:$U$35,19,FALSE))</f>
        <v>7</v>
      </c>
      <c r="AE45" s="945" t="str">
        <f>IF(AE43="","",VLOOKUP(AE43,'別紙２【記載例】シフト記号表（勤務時間帯）'!$C$6:$U$35,19,FALSE))</f>
        <v/>
      </c>
      <c r="AF45" s="952">
        <f>IF(AF43="","",VLOOKUP(AF43,'別紙２【記載例】シフト記号表（勤務時間帯）'!$C$6:$U$35,19,FALSE))</f>
        <v>7</v>
      </c>
      <c r="AG45" s="938">
        <f>IF(AG43="","",VLOOKUP(AG43,'別紙２【記載例】シフト記号表（勤務時間帯）'!$C$6:$U$35,19,FALSE))</f>
        <v>7</v>
      </c>
      <c r="AH45" s="945" t="str">
        <f>IF(AH43="","",VLOOKUP(AH43,'別紙２【記載例】シフト記号表（勤務時間帯）'!$C$6:$U$35,19,FALSE))</f>
        <v/>
      </c>
      <c r="AI45" s="945">
        <f>IF(AI43="","",VLOOKUP(AI43,'別紙２【記載例】シフト記号表（勤務時間帯）'!$C$6:$U$35,19,FALSE))</f>
        <v>7</v>
      </c>
      <c r="AJ45" s="945">
        <f>IF(AJ43="","",VLOOKUP(AJ43,'別紙２【記載例】シフト記号表（勤務時間帯）'!$C$6:$U$35,19,FALSE))</f>
        <v>7</v>
      </c>
      <c r="AK45" s="945">
        <f>IF(AK43="","",VLOOKUP(AK43,'別紙２【記載例】シフト記号表（勤務時間帯）'!$C$6:$U$35,19,FALSE))</f>
        <v>7</v>
      </c>
      <c r="AL45" s="945" t="str">
        <f>IF(AL43="","",VLOOKUP(AL43,'別紙２【記載例】シフト記号表（勤務時間帯）'!$C$6:$U$35,19,FALSE))</f>
        <v/>
      </c>
      <c r="AM45" s="952">
        <f>IF(AM43="","",VLOOKUP(AM43,'別紙２【記載例】シフト記号表（勤務時間帯）'!$C$6:$U$35,19,FALSE))</f>
        <v>7</v>
      </c>
      <c r="AN45" s="938">
        <f>IF(AN43="","",VLOOKUP(AN43,'別紙２【記載例】シフト記号表（勤務時間帯）'!$C$6:$U$35,19,FALSE))</f>
        <v>7</v>
      </c>
      <c r="AO45" s="945" t="str">
        <f>IF(AO43="","",VLOOKUP(AO43,'別紙２【記載例】シフト記号表（勤務時間帯）'!$C$6:$U$35,19,FALSE))</f>
        <v/>
      </c>
      <c r="AP45" s="945">
        <f>IF(AP43="","",VLOOKUP(AP43,'別紙２【記載例】シフト記号表（勤務時間帯）'!$C$6:$U$35,19,FALSE))</f>
        <v>7</v>
      </c>
      <c r="AQ45" s="945">
        <f>IF(AQ43="","",VLOOKUP(AQ43,'別紙２【記載例】シフト記号表（勤務時間帯）'!$C$6:$U$35,19,FALSE))</f>
        <v>7</v>
      </c>
      <c r="AR45" s="945">
        <f>IF(AR43="","",VLOOKUP(AR43,'別紙２【記載例】シフト記号表（勤務時間帯）'!$C$6:$U$35,19,FALSE))</f>
        <v>7</v>
      </c>
      <c r="AS45" s="945" t="str">
        <f>IF(AS43="","",VLOOKUP(AS43,'別紙２【記載例】シフト記号表（勤務時間帯）'!$C$6:$U$35,19,FALSE))</f>
        <v/>
      </c>
      <c r="AT45" s="952">
        <f>IF(AT43="","",VLOOKUP(AT43,'別紙２【記載例】シフト記号表（勤務時間帯）'!$C$6:$U$35,19,FALSE))</f>
        <v>7</v>
      </c>
      <c r="AU45" s="938" t="str">
        <f>IF(AU43="","",VLOOKUP(AU43,'別紙２【記載例】シフト記号表（勤務時間帯）'!$C$6:$U$35,19,FALSE))</f>
        <v/>
      </c>
      <c r="AV45" s="945" t="str">
        <f>IF(AV43="","",VLOOKUP(AV43,'別紙２【記載例】シフト記号表（勤務時間帯）'!$C$6:$U$35,19,FALSE))</f>
        <v/>
      </c>
      <c r="AW45" s="945" t="str">
        <f>IF(AW43="","",VLOOKUP(AW43,'別紙２【記載例】シフト記号表（勤務時間帯）'!$C$6:$U$35,19,FALSE))</f>
        <v/>
      </c>
      <c r="AX45" s="968">
        <f>IF($BB$3="４週",SUM(S45:AT45),IF($BB$3="暦月",SUM(S45:AW45),""))</f>
        <v>140</v>
      </c>
      <c r="AY45" s="981"/>
      <c r="AZ45" s="993">
        <f>IF($BB$3="４週",AX45/4,IF($BB$3="暦月",'別紙２【記載例】通所型サービス'!AX45/('別紙２【記載例】通所型サービス'!$BB$8/7),""))</f>
        <v>35</v>
      </c>
      <c r="BA45" s="1003"/>
      <c r="BB45" s="741"/>
      <c r="BC45" s="757"/>
      <c r="BD45" s="757"/>
      <c r="BE45" s="757"/>
      <c r="BF45" s="772"/>
    </row>
    <row r="46" spans="2:58" ht="20.25" customHeight="1">
      <c r="B46" s="857">
        <f>B43+1</f>
        <v>9</v>
      </c>
      <c r="C46" s="466" t="s">
        <v>507</v>
      </c>
      <c r="D46" s="485"/>
      <c r="E46" s="495"/>
      <c r="F46" s="502"/>
      <c r="G46" s="502" t="s">
        <v>592</v>
      </c>
      <c r="H46" s="525" t="s">
        <v>598</v>
      </c>
      <c r="I46" s="533"/>
      <c r="J46" s="533"/>
      <c r="K46" s="538"/>
      <c r="L46" s="546" t="s">
        <v>615</v>
      </c>
      <c r="M46" s="554"/>
      <c r="N46" s="554"/>
      <c r="O46" s="562"/>
      <c r="P46" s="910" t="s">
        <v>508</v>
      </c>
      <c r="Q46" s="919"/>
      <c r="R46" s="927"/>
      <c r="S46" s="601" t="s">
        <v>172</v>
      </c>
      <c r="T46" s="616" t="s">
        <v>172</v>
      </c>
      <c r="U46" s="616"/>
      <c r="V46" s="616" t="s">
        <v>172</v>
      </c>
      <c r="W46" s="616" t="s">
        <v>172</v>
      </c>
      <c r="X46" s="616" t="s">
        <v>172</v>
      </c>
      <c r="Y46" s="631"/>
      <c r="Z46" s="601" t="s">
        <v>172</v>
      </c>
      <c r="AA46" s="616" t="s">
        <v>172</v>
      </c>
      <c r="AB46" s="616"/>
      <c r="AC46" s="616" t="s">
        <v>172</v>
      </c>
      <c r="AD46" s="616" t="s">
        <v>172</v>
      </c>
      <c r="AE46" s="616" t="s">
        <v>172</v>
      </c>
      <c r="AF46" s="631"/>
      <c r="AG46" s="601" t="s">
        <v>172</v>
      </c>
      <c r="AH46" s="616" t="s">
        <v>172</v>
      </c>
      <c r="AI46" s="616"/>
      <c r="AJ46" s="616" t="s">
        <v>172</v>
      </c>
      <c r="AK46" s="616" t="s">
        <v>172</v>
      </c>
      <c r="AL46" s="616" t="s">
        <v>172</v>
      </c>
      <c r="AM46" s="631"/>
      <c r="AN46" s="601" t="s">
        <v>172</v>
      </c>
      <c r="AO46" s="616" t="s">
        <v>172</v>
      </c>
      <c r="AP46" s="616"/>
      <c r="AQ46" s="616" t="s">
        <v>172</v>
      </c>
      <c r="AR46" s="616" t="s">
        <v>172</v>
      </c>
      <c r="AS46" s="616" t="s">
        <v>172</v>
      </c>
      <c r="AT46" s="631"/>
      <c r="AU46" s="601"/>
      <c r="AV46" s="616"/>
      <c r="AW46" s="616"/>
      <c r="AX46" s="969"/>
      <c r="AY46" s="982"/>
      <c r="AZ46" s="994"/>
      <c r="BA46" s="1004"/>
      <c r="BB46" s="742"/>
      <c r="BC46" s="758"/>
      <c r="BD46" s="758"/>
      <c r="BE46" s="758"/>
      <c r="BF46" s="773"/>
    </row>
    <row r="47" spans="2:58" ht="20.25" customHeight="1">
      <c r="B47" s="857"/>
      <c r="C47" s="467"/>
      <c r="D47" s="486"/>
      <c r="E47" s="496"/>
      <c r="F47" s="500"/>
      <c r="G47" s="512"/>
      <c r="H47" s="524"/>
      <c r="I47" s="533"/>
      <c r="J47" s="533"/>
      <c r="K47" s="538"/>
      <c r="L47" s="545"/>
      <c r="M47" s="553"/>
      <c r="N47" s="553"/>
      <c r="O47" s="561"/>
      <c r="P47" s="908" t="s">
        <v>355</v>
      </c>
      <c r="Q47" s="917"/>
      <c r="R47" s="925"/>
      <c r="S47" s="937">
        <f>IF(S46="","",VLOOKUP(S46,'別紙２【記載例】シフト記号表（勤務時間帯）'!$C$6:$K$35,9,FALSE))</f>
        <v>8</v>
      </c>
      <c r="T47" s="944">
        <f>IF(T46="","",VLOOKUP(T46,'別紙２【記載例】シフト記号表（勤務時間帯）'!$C$6:$K$35,9,FALSE))</f>
        <v>8</v>
      </c>
      <c r="U47" s="944" t="str">
        <f>IF(U46="","",VLOOKUP(U46,'別紙２【記載例】シフト記号表（勤務時間帯）'!$C$6:$K$35,9,FALSE))</f>
        <v/>
      </c>
      <c r="V47" s="944">
        <f>IF(V46="","",VLOOKUP(V46,'別紙２【記載例】シフト記号表（勤務時間帯）'!$C$6:$K$35,9,FALSE))</f>
        <v>8</v>
      </c>
      <c r="W47" s="944">
        <f>IF(W46="","",VLOOKUP(W46,'別紙２【記載例】シフト記号表（勤務時間帯）'!$C$6:$K$35,9,FALSE))</f>
        <v>8</v>
      </c>
      <c r="X47" s="944">
        <f>IF(X46="","",VLOOKUP(X46,'別紙２【記載例】シフト記号表（勤務時間帯）'!$C$6:$K$35,9,FALSE))</f>
        <v>8</v>
      </c>
      <c r="Y47" s="951" t="str">
        <f>IF(Y46="","",VLOOKUP(Y46,'別紙２【記載例】シフト記号表（勤務時間帯）'!$C$6:$K$35,9,FALSE))</f>
        <v/>
      </c>
      <c r="Z47" s="937">
        <f>IF(Z46="","",VLOOKUP(Z46,'別紙２【記載例】シフト記号表（勤務時間帯）'!$C$6:$K$35,9,FALSE))</f>
        <v>8</v>
      </c>
      <c r="AA47" s="944">
        <f>IF(AA46="","",VLOOKUP(AA46,'別紙２【記載例】シフト記号表（勤務時間帯）'!$C$6:$K$35,9,FALSE))</f>
        <v>8</v>
      </c>
      <c r="AB47" s="944" t="str">
        <f>IF(AB46="","",VLOOKUP(AB46,'別紙２【記載例】シフト記号表（勤務時間帯）'!$C$6:$K$35,9,FALSE))</f>
        <v/>
      </c>
      <c r="AC47" s="944">
        <f>IF(AC46="","",VLOOKUP(AC46,'別紙２【記載例】シフト記号表（勤務時間帯）'!$C$6:$K$35,9,FALSE))</f>
        <v>8</v>
      </c>
      <c r="AD47" s="944">
        <f>IF(AD46="","",VLOOKUP(AD46,'別紙２【記載例】シフト記号表（勤務時間帯）'!$C$6:$K$35,9,FALSE))</f>
        <v>8</v>
      </c>
      <c r="AE47" s="944">
        <f>IF(AE46="","",VLOOKUP(AE46,'別紙２【記載例】シフト記号表（勤務時間帯）'!$C$6:$K$35,9,FALSE))</f>
        <v>8</v>
      </c>
      <c r="AF47" s="951" t="str">
        <f>IF(AF46="","",VLOOKUP(AF46,'別紙２【記載例】シフト記号表（勤務時間帯）'!$C$6:$K$35,9,FALSE))</f>
        <v/>
      </c>
      <c r="AG47" s="937">
        <f>IF(AG46="","",VLOOKUP(AG46,'別紙２【記載例】シフト記号表（勤務時間帯）'!$C$6:$K$35,9,FALSE))</f>
        <v>8</v>
      </c>
      <c r="AH47" s="944">
        <f>IF(AH46="","",VLOOKUP(AH46,'別紙２【記載例】シフト記号表（勤務時間帯）'!$C$6:$K$35,9,FALSE))</f>
        <v>8</v>
      </c>
      <c r="AI47" s="944" t="str">
        <f>IF(AI46="","",VLOOKUP(AI46,'別紙２【記載例】シフト記号表（勤務時間帯）'!$C$6:$K$35,9,FALSE))</f>
        <v/>
      </c>
      <c r="AJ47" s="944">
        <f>IF(AJ46="","",VLOOKUP(AJ46,'別紙２【記載例】シフト記号表（勤務時間帯）'!$C$6:$K$35,9,FALSE))</f>
        <v>8</v>
      </c>
      <c r="AK47" s="944">
        <f>IF(AK46="","",VLOOKUP(AK46,'別紙２【記載例】シフト記号表（勤務時間帯）'!$C$6:$K$35,9,FALSE))</f>
        <v>8</v>
      </c>
      <c r="AL47" s="944">
        <f>IF(AL46="","",VLOOKUP(AL46,'別紙２【記載例】シフト記号表（勤務時間帯）'!$C$6:$K$35,9,FALSE))</f>
        <v>8</v>
      </c>
      <c r="AM47" s="951" t="str">
        <f>IF(AM46="","",VLOOKUP(AM46,'別紙２【記載例】シフト記号表（勤務時間帯）'!$C$6:$K$35,9,FALSE))</f>
        <v/>
      </c>
      <c r="AN47" s="937">
        <f>IF(AN46="","",VLOOKUP(AN46,'別紙２【記載例】シフト記号表（勤務時間帯）'!$C$6:$K$35,9,FALSE))</f>
        <v>8</v>
      </c>
      <c r="AO47" s="944">
        <f>IF(AO46="","",VLOOKUP(AO46,'別紙２【記載例】シフト記号表（勤務時間帯）'!$C$6:$K$35,9,FALSE))</f>
        <v>8</v>
      </c>
      <c r="AP47" s="944" t="str">
        <f>IF(AP46="","",VLOOKUP(AP46,'別紙２【記載例】シフト記号表（勤務時間帯）'!$C$6:$K$35,9,FALSE))</f>
        <v/>
      </c>
      <c r="AQ47" s="944">
        <f>IF(AQ46="","",VLOOKUP(AQ46,'別紙２【記載例】シフト記号表（勤務時間帯）'!$C$6:$K$35,9,FALSE))</f>
        <v>8</v>
      </c>
      <c r="AR47" s="944">
        <f>IF(AR46="","",VLOOKUP(AR46,'別紙２【記載例】シフト記号表（勤務時間帯）'!$C$6:$K$35,9,FALSE))</f>
        <v>8</v>
      </c>
      <c r="AS47" s="944">
        <f>IF(AS46="","",VLOOKUP(AS46,'別紙２【記載例】シフト記号表（勤務時間帯）'!$C$6:$K$35,9,FALSE))</f>
        <v>8</v>
      </c>
      <c r="AT47" s="951" t="str">
        <f>IF(AT46="","",VLOOKUP(AT46,'別紙２【記載例】シフト記号表（勤務時間帯）'!$C$6:$K$35,9,FALSE))</f>
        <v/>
      </c>
      <c r="AU47" s="937" t="str">
        <f>IF(AU46="","",VLOOKUP(AU46,'別紙２【記載例】シフト記号表（勤務時間帯）'!$C$6:$K$35,9,FALSE))</f>
        <v/>
      </c>
      <c r="AV47" s="944" t="str">
        <f>IF(AV46="","",VLOOKUP(AV46,'別紙２【記載例】シフト記号表（勤務時間帯）'!$C$6:$K$35,9,FALSE))</f>
        <v/>
      </c>
      <c r="AW47" s="944" t="str">
        <f>IF(AW46="","",VLOOKUP(AW46,'別紙２【記載例】シフト記号表（勤務時間帯）'!$C$6:$K$35,9,FALSE))</f>
        <v/>
      </c>
      <c r="AX47" s="967">
        <f>IF($BB$3="４週",SUM(S47:AT47),IF($BB$3="暦月",SUM(S47:AW47),""))</f>
        <v>160</v>
      </c>
      <c r="AY47" s="980"/>
      <c r="AZ47" s="992">
        <f>IF($BB$3="４週",AX47/4,IF($BB$3="暦月",'別紙２【記載例】通所型サービス'!AX47/('別紙２【記載例】通所型サービス'!$BB$8/7),""))</f>
        <v>40</v>
      </c>
      <c r="BA47" s="1002"/>
      <c r="BB47" s="740"/>
      <c r="BC47" s="756"/>
      <c r="BD47" s="756"/>
      <c r="BE47" s="756"/>
      <c r="BF47" s="771"/>
    </row>
    <row r="48" spans="2:58" ht="20.25" customHeight="1">
      <c r="B48" s="857"/>
      <c r="C48" s="468"/>
      <c r="D48" s="487"/>
      <c r="E48" s="497"/>
      <c r="F48" s="500" t="str">
        <f>C46</f>
        <v>介護職員</v>
      </c>
      <c r="G48" s="513"/>
      <c r="H48" s="524"/>
      <c r="I48" s="533"/>
      <c r="J48" s="533"/>
      <c r="K48" s="538"/>
      <c r="L48" s="547"/>
      <c r="M48" s="555"/>
      <c r="N48" s="555"/>
      <c r="O48" s="563"/>
      <c r="P48" s="909" t="s">
        <v>509</v>
      </c>
      <c r="Q48" s="918"/>
      <c r="R48" s="926"/>
      <c r="S48" s="938">
        <f>IF(S46="","",VLOOKUP(S46,'別紙２【記載例】シフト記号表（勤務時間帯）'!$C$6:$U$35,19,FALSE))</f>
        <v>7</v>
      </c>
      <c r="T48" s="945">
        <f>IF(T46="","",VLOOKUP(T46,'別紙２【記載例】シフト記号表（勤務時間帯）'!$C$6:$U$35,19,FALSE))</f>
        <v>7</v>
      </c>
      <c r="U48" s="945" t="str">
        <f>IF(U46="","",VLOOKUP(U46,'別紙２【記載例】シフト記号表（勤務時間帯）'!$C$6:$U$35,19,FALSE))</f>
        <v/>
      </c>
      <c r="V48" s="945">
        <f>IF(V46="","",VLOOKUP(V46,'別紙２【記載例】シフト記号表（勤務時間帯）'!$C$6:$U$35,19,FALSE))</f>
        <v>7</v>
      </c>
      <c r="W48" s="945">
        <f>IF(W46="","",VLOOKUP(W46,'別紙２【記載例】シフト記号表（勤務時間帯）'!$C$6:$U$35,19,FALSE))</f>
        <v>7</v>
      </c>
      <c r="X48" s="945">
        <f>IF(X46="","",VLOOKUP(X46,'別紙２【記載例】シフト記号表（勤務時間帯）'!$C$6:$U$35,19,FALSE))</f>
        <v>7</v>
      </c>
      <c r="Y48" s="952" t="str">
        <f>IF(Y46="","",VLOOKUP(Y46,'別紙２【記載例】シフト記号表（勤務時間帯）'!$C$6:$U$35,19,FALSE))</f>
        <v/>
      </c>
      <c r="Z48" s="938">
        <f>IF(Z46="","",VLOOKUP(Z46,'別紙２【記載例】シフト記号表（勤務時間帯）'!$C$6:$U$35,19,FALSE))</f>
        <v>7</v>
      </c>
      <c r="AA48" s="945">
        <f>IF(AA46="","",VLOOKUP(AA46,'別紙２【記載例】シフト記号表（勤務時間帯）'!$C$6:$U$35,19,FALSE))</f>
        <v>7</v>
      </c>
      <c r="AB48" s="945" t="str">
        <f>IF(AB46="","",VLOOKUP(AB46,'別紙２【記載例】シフト記号表（勤務時間帯）'!$C$6:$U$35,19,FALSE))</f>
        <v/>
      </c>
      <c r="AC48" s="945">
        <f>IF(AC46="","",VLOOKUP(AC46,'別紙２【記載例】シフト記号表（勤務時間帯）'!$C$6:$U$35,19,FALSE))</f>
        <v>7</v>
      </c>
      <c r="AD48" s="945">
        <f>IF(AD46="","",VLOOKUP(AD46,'別紙２【記載例】シフト記号表（勤務時間帯）'!$C$6:$U$35,19,FALSE))</f>
        <v>7</v>
      </c>
      <c r="AE48" s="945">
        <f>IF(AE46="","",VLOOKUP(AE46,'別紙２【記載例】シフト記号表（勤務時間帯）'!$C$6:$U$35,19,FALSE))</f>
        <v>7</v>
      </c>
      <c r="AF48" s="952" t="str">
        <f>IF(AF46="","",VLOOKUP(AF46,'別紙２【記載例】シフト記号表（勤務時間帯）'!$C$6:$U$35,19,FALSE))</f>
        <v/>
      </c>
      <c r="AG48" s="938">
        <f>IF(AG46="","",VLOOKUP(AG46,'別紙２【記載例】シフト記号表（勤務時間帯）'!$C$6:$U$35,19,FALSE))</f>
        <v>7</v>
      </c>
      <c r="AH48" s="945">
        <f>IF(AH46="","",VLOOKUP(AH46,'別紙２【記載例】シフト記号表（勤務時間帯）'!$C$6:$U$35,19,FALSE))</f>
        <v>7</v>
      </c>
      <c r="AI48" s="945" t="str">
        <f>IF(AI46="","",VLOOKUP(AI46,'別紙２【記載例】シフト記号表（勤務時間帯）'!$C$6:$U$35,19,FALSE))</f>
        <v/>
      </c>
      <c r="AJ48" s="945">
        <f>IF(AJ46="","",VLOOKUP(AJ46,'別紙２【記載例】シフト記号表（勤務時間帯）'!$C$6:$U$35,19,FALSE))</f>
        <v>7</v>
      </c>
      <c r="AK48" s="945">
        <f>IF(AK46="","",VLOOKUP(AK46,'別紙２【記載例】シフト記号表（勤務時間帯）'!$C$6:$U$35,19,FALSE))</f>
        <v>7</v>
      </c>
      <c r="AL48" s="945">
        <f>IF(AL46="","",VLOOKUP(AL46,'別紙２【記載例】シフト記号表（勤務時間帯）'!$C$6:$U$35,19,FALSE))</f>
        <v>7</v>
      </c>
      <c r="AM48" s="952" t="str">
        <f>IF(AM46="","",VLOOKUP(AM46,'別紙２【記載例】シフト記号表（勤務時間帯）'!$C$6:$U$35,19,FALSE))</f>
        <v/>
      </c>
      <c r="AN48" s="938">
        <f>IF(AN46="","",VLOOKUP(AN46,'別紙２【記載例】シフト記号表（勤務時間帯）'!$C$6:$U$35,19,FALSE))</f>
        <v>7</v>
      </c>
      <c r="AO48" s="945">
        <f>IF(AO46="","",VLOOKUP(AO46,'別紙２【記載例】シフト記号表（勤務時間帯）'!$C$6:$U$35,19,FALSE))</f>
        <v>7</v>
      </c>
      <c r="AP48" s="945" t="str">
        <f>IF(AP46="","",VLOOKUP(AP46,'別紙２【記載例】シフト記号表（勤務時間帯）'!$C$6:$U$35,19,FALSE))</f>
        <v/>
      </c>
      <c r="AQ48" s="945">
        <f>IF(AQ46="","",VLOOKUP(AQ46,'別紙２【記載例】シフト記号表（勤務時間帯）'!$C$6:$U$35,19,FALSE))</f>
        <v>7</v>
      </c>
      <c r="AR48" s="945">
        <f>IF(AR46="","",VLOOKUP(AR46,'別紙２【記載例】シフト記号表（勤務時間帯）'!$C$6:$U$35,19,FALSE))</f>
        <v>7</v>
      </c>
      <c r="AS48" s="945">
        <f>IF(AS46="","",VLOOKUP(AS46,'別紙２【記載例】シフト記号表（勤務時間帯）'!$C$6:$U$35,19,FALSE))</f>
        <v>7</v>
      </c>
      <c r="AT48" s="952" t="str">
        <f>IF(AT46="","",VLOOKUP(AT46,'別紙２【記載例】シフト記号表（勤務時間帯）'!$C$6:$U$35,19,FALSE))</f>
        <v/>
      </c>
      <c r="AU48" s="938" t="str">
        <f>IF(AU46="","",VLOOKUP(AU46,'別紙２【記載例】シフト記号表（勤務時間帯）'!$C$6:$U$35,19,FALSE))</f>
        <v/>
      </c>
      <c r="AV48" s="945" t="str">
        <f>IF(AV46="","",VLOOKUP(AV46,'別紙２【記載例】シフト記号表（勤務時間帯）'!$C$6:$U$35,19,FALSE))</f>
        <v/>
      </c>
      <c r="AW48" s="945" t="str">
        <f>IF(AW46="","",VLOOKUP(AW46,'別紙２【記載例】シフト記号表（勤務時間帯）'!$C$6:$U$35,19,FALSE))</f>
        <v/>
      </c>
      <c r="AX48" s="968">
        <f>IF($BB$3="４週",SUM(S48:AT48),IF($BB$3="暦月",SUM(S48:AW48),""))</f>
        <v>140</v>
      </c>
      <c r="AY48" s="981"/>
      <c r="AZ48" s="993">
        <f>IF($BB$3="４週",AX48/4,IF($BB$3="暦月",'別紙２【記載例】通所型サービス'!AX48/('別紙２【記載例】通所型サービス'!$BB$8/7),""))</f>
        <v>35</v>
      </c>
      <c r="BA48" s="1003"/>
      <c r="BB48" s="741"/>
      <c r="BC48" s="757"/>
      <c r="BD48" s="757"/>
      <c r="BE48" s="757"/>
      <c r="BF48" s="772"/>
    </row>
    <row r="49" spans="2:58" ht="20.25" customHeight="1">
      <c r="B49" s="857">
        <f>B46+1</f>
        <v>10</v>
      </c>
      <c r="C49" s="466" t="s">
        <v>152</v>
      </c>
      <c r="D49" s="485"/>
      <c r="E49" s="495"/>
      <c r="F49" s="502"/>
      <c r="G49" s="502" t="s">
        <v>333</v>
      </c>
      <c r="H49" s="525" t="s">
        <v>304</v>
      </c>
      <c r="I49" s="533"/>
      <c r="J49" s="533"/>
      <c r="K49" s="538"/>
      <c r="L49" s="546" t="s">
        <v>615</v>
      </c>
      <c r="M49" s="554"/>
      <c r="N49" s="554"/>
      <c r="O49" s="562"/>
      <c r="P49" s="910" t="s">
        <v>508</v>
      </c>
      <c r="Q49" s="919"/>
      <c r="R49" s="927"/>
      <c r="S49" s="601" t="s">
        <v>546</v>
      </c>
      <c r="T49" s="616"/>
      <c r="U49" s="616" t="s">
        <v>546</v>
      </c>
      <c r="V49" s="616" t="s">
        <v>546</v>
      </c>
      <c r="W49" s="616"/>
      <c r="X49" s="616" t="s">
        <v>546</v>
      </c>
      <c r="Y49" s="631"/>
      <c r="Z49" s="601" t="s">
        <v>546</v>
      </c>
      <c r="AA49" s="616"/>
      <c r="AB49" s="616" t="s">
        <v>546</v>
      </c>
      <c r="AC49" s="616" t="s">
        <v>546</v>
      </c>
      <c r="AD49" s="616"/>
      <c r="AE49" s="616" t="s">
        <v>546</v>
      </c>
      <c r="AF49" s="631"/>
      <c r="AG49" s="601" t="s">
        <v>546</v>
      </c>
      <c r="AH49" s="616"/>
      <c r="AI49" s="616" t="s">
        <v>546</v>
      </c>
      <c r="AJ49" s="616" t="s">
        <v>546</v>
      </c>
      <c r="AK49" s="616"/>
      <c r="AL49" s="616" t="s">
        <v>546</v>
      </c>
      <c r="AM49" s="631"/>
      <c r="AN49" s="601" t="s">
        <v>546</v>
      </c>
      <c r="AO49" s="616"/>
      <c r="AP49" s="616" t="s">
        <v>546</v>
      </c>
      <c r="AQ49" s="616" t="s">
        <v>546</v>
      </c>
      <c r="AR49" s="616"/>
      <c r="AS49" s="616" t="s">
        <v>546</v>
      </c>
      <c r="AT49" s="631"/>
      <c r="AU49" s="601"/>
      <c r="AV49" s="616"/>
      <c r="AW49" s="616"/>
      <c r="AX49" s="969"/>
      <c r="AY49" s="982"/>
      <c r="AZ49" s="994"/>
      <c r="BA49" s="1004"/>
      <c r="BB49" s="742" t="s">
        <v>526</v>
      </c>
      <c r="BC49" s="758"/>
      <c r="BD49" s="758"/>
      <c r="BE49" s="758"/>
      <c r="BF49" s="773"/>
    </row>
    <row r="50" spans="2:58" ht="20.25" customHeight="1">
      <c r="B50" s="857"/>
      <c r="C50" s="467"/>
      <c r="D50" s="486"/>
      <c r="E50" s="496"/>
      <c r="F50" s="500"/>
      <c r="G50" s="512"/>
      <c r="H50" s="524"/>
      <c r="I50" s="533"/>
      <c r="J50" s="533"/>
      <c r="K50" s="538"/>
      <c r="L50" s="545"/>
      <c r="M50" s="553"/>
      <c r="N50" s="553"/>
      <c r="O50" s="561"/>
      <c r="P50" s="908" t="s">
        <v>355</v>
      </c>
      <c r="Q50" s="917"/>
      <c r="R50" s="925"/>
      <c r="S50" s="937">
        <f>IF(S49="","",VLOOKUP(S49,'別紙２【記載例】シフト記号表（勤務時間帯）'!$C$6:$K$35,9,FALSE))</f>
        <v>4</v>
      </c>
      <c r="T50" s="944" t="str">
        <f>IF(T49="","",VLOOKUP(T49,'別紙２【記載例】シフト記号表（勤務時間帯）'!$C$6:$K$35,9,FALSE))</f>
        <v/>
      </c>
      <c r="U50" s="944">
        <f>IF(U49="","",VLOOKUP(U49,'別紙２【記載例】シフト記号表（勤務時間帯）'!$C$6:$K$35,9,FALSE))</f>
        <v>4</v>
      </c>
      <c r="V50" s="944">
        <f>IF(V49="","",VLOOKUP(V49,'別紙２【記載例】シフト記号表（勤務時間帯）'!$C$6:$K$35,9,FALSE))</f>
        <v>4</v>
      </c>
      <c r="W50" s="944" t="str">
        <f>IF(W49="","",VLOOKUP(W49,'別紙２【記載例】シフト記号表（勤務時間帯）'!$C$6:$K$35,9,FALSE))</f>
        <v/>
      </c>
      <c r="X50" s="944">
        <f>IF(X49="","",VLOOKUP(X49,'別紙２【記載例】シフト記号表（勤務時間帯）'!$C$6:$K$35,9,FALSE))</f>
        <v>4</v>
      </c>
      <c r="Y50" s="951" t="str">
        <f>IF(Y49="","",VLOOKUP(Y49,'別紙２【記載例】シフト記号表（勤務時間帯）'!$C$6:$K$35,9,FALSE))</f>
        <v/>
      </c>
      <c r="Z50" s="937">
        <f>IF(Z49="","",VLOOKUP(Z49,'別紙２【記載例】シフト記号表（勤務時間帯）'!$C$6:$K$35,9,FALSE))</f>
        <v>4</v>
      </c>
      <c r="AA50" s="944" t="str">
        <f>IF(AA49="","",VLOOKUP(AA49,'別紙２【記載例】シフト記号表（勤務時間帯）'!$C$6:$K$35,9,FALSE))</f>
        <v/>
      </c>
      <c r="AB50" s="944">
        <f>IF(AB49="","",VLOOKUP(AB49,'別紙２【記載例】シフト記号表（勤務時間帯）'!$C$6:$K$35,9,FALSE))</f>
        <v>4</v>
      </c>
      <c r="AC50" s="944">
        <f>IF(AC49="","",VLOOKUP(AC49,'別紙２【記載例】シフト記号表（勤務時間帯）'!$C$6:$K$35,9,FALSE))</f>
        <v>4</v>
      </c>
      <c r="AD50" s="944" t="str">
        <f>IF(AD49="","",VLOOKUP(AD49,'別紙２【記載例】シフト記号表（勤務時間帯）'!$C$6:$K$35,9,FALSE))</f>
        <v/>
      </c>
      <c r="AE50" s="944">
        <f>IF(AE49="","",VLOOKUP(AE49,'別紙２【記載例】シフト記号表（勤務時間帯）'!$C$6:$K$35,9,FALSE))</f>
        <v>4</v>
      </c>
      <c r="AF50" s="951" t="str">
        <f>IF(AF49="","",VLOOKUP(AF49,'別紙２【記載例】シフト記号表（勤務時間帯）'!$C$6:$K$35,9,FALSE))</f>
        <v/>
      </c>
      <c r="AG50" s="937">
        <f>IF(AG49="","",VLOOKUP(AG49,'別紙２【記載例】シフト記号表（勤務時間帯）'!$C$6:$K$35,9,FALSE))</f>
        <v>4</v>
      </c>
      <c r="AH50" s="944" t="str">
        <f>IF(AH49="","",VLOOKUP(AH49,'別紙２【記載例】シフト記号表（勤務時間帯）'!$C$6:$K$35,9,FALSE))</f>
        <v/>
      </c>
      <c r="AI50" s="944">
        <f>IF(AI49="","",VLOOKUP(AI49,'別紙２【記載例】シフト記号表（勤務時間帯）'!$C$6:$K$35,9,FALSE))</f>
        <v>4</v>
      </c>
      <c r="AJ50" s="944">
        <f>IF(AJ49="","",VLOOKUP(AJ49,'別紙２【記載例】シフト記号表（勤務時間帯）'!$C$6:$K$35,9,FALSE))</f>
        <v>4</v>
      </c>
      <c r="AK50" s="944" t="str">
        <f>IF(AK49="","",VLOOKUP(AK49,'別紙２【記載例】シフト記号表（勤務時間帯）'!$C$6:$K$35,9,FALSE))</f>
        <v/>
      </c>
      <c r="AL50" s="944">
        <f>IF(AL49="","",VLOOKUP(AL49,'別紙２【記載例】シフト記号表（勤務時間帯）'!$C$6:$K$35,9,FALSE))</f>
        <v>4</v>
      </c>
      <c r="AM50" s="951" t="str">
        <f>IF(AM49="","",VLOOKUP(AM49,'別紙２【記載例】シフト記号表（勤務時間帯）'!$C$6:$K$35,9,FALSE))</f>
        <v/>
      </c>
      <c r="AN50" s="937">
        <f>IF(AN49="","",VLOOKUP(AN49,'別紙２【記載例】シフト記号表（勤務時間帯）'!$C$6:$K$35,9,FALSE))</f>
        <v>4</v>
      </c>
      <c r="AO50" s="944" t="str">
        <f>IF(AO49="","",VLOOKUP(AO49,'別紙２【記載例】シフト記号表（勤務時間帯）'!$C$6:$K$35,9,FALSE))</f>
        <v/>
      </c>
      <c r="AP50" s="944">
        <f>IF(AP49="","",VLOOKUP(AP49,'別紙２【記載例】シフト記号表（勤務時間帯）'!$C$6:$K$35,9,FALSE))</f>
        <v>4</v>
      </c>
      <c r="AQ50" s="944">
        <f>IF(AQ49="","",VLOOKUP(AQ49,'別紙２【記載例】シフト記号表（勤務時間帯）'!$C$6:$K$35,9,FALSE))</f>
        <v>4</v>
      </c>
      <c r="AR50" s="944" t="str">
        <f>IF(AR49="","",VLOOKUP(AR49,'別紙２【記載例】シフト記号表（勤務時間帯）'!$C$6:$K$35,9,FALSE))</f>
        <v/>
      </c>
      <c r="AS50" s="944">
        <f>IF(AS49="","",VLOOKUP(AS49,'別紙２【記載例】シフト記号表（勤務時間帯）'!$C$6:$K$35,9,FALSE))</f>
        <v>4</v>
      </c>
      <c r="AT50" s="951" t="str">
        <f>IF(AT49="","",VLOOKUP(AT49,'別紙２【記載例】シフト記号表（勤務時間帯）'!$C$6:$K$35,9,FALSE))</f>
        <v/>
      </c>
      <c r="AU50" s="937" t="str">
        <f>IF(AU49="","",VLOOKUP(AU49,'別紙２【記載例】シフト記号表（勤務時間帯）'!$C$6:$K$35,9,FALSE))</f>
        <v/>
      </c>
      <c r="AV50" s="944" t="str">
        <f>IF(AV49="","",VLOOKUP(AV49,'別紙２【記載例】シフト記号表（勤務時間帯）'!$C$6:$K$35,9,FALSE))</f>
        <v/>
      </c>
      <c r="AW50" s="944" t="str">
        <f>IF(AW49="","",VLOOKUP(AW49,'別紙２【記載例】シフト記号表（勤務時間帯）'!$C$6:$K$35,9,FALSE))</f>
        <v/>
      </c>
      <c r="AX50" s="967">
        <f>IF($BB$3="４週",SUM(S50:AT50),IF($BB$3="暦月",SUM(S50:AW50),""))</f>
        <v>64</v>
      </c>
      <c r="AY50" s="980"/>
      <c r="AZ50" s="992">
        <f>IF($BB$3="４週",AX50/4,IF($BB$3="暦月",'別紙２【記載例】通所型サービス'!AX50/('別紙２【記載例】通所型サービス'!$BB$8/7),""))</f>
        <v>16</v>
      </c>
      <c r="BA50" s="1002"/>
      <c r="BB50" s="740"/>
      <c r="BC50" s="756"/>
      <c r="BD50" s="756"/>
      <c r="BE50" s="756"/>
      <c r="BF50" s="771"/>
    </row>
    <row r="51" spans="2:58" ht="20.25" customHeight="1">
      <c r="B51" s="857"/>
      <c r="C51" s="468"/>
      <c r="D51" s="487"/>
      <c r="E51" s="497"/>
      <c r="F51" s="500" t="str">
        <f>C49</f>
        <v>機能訓練指導員</v>
      </c>
      <c r="G51" s="513"/>
      <c r="H51" s="524"/>
      <c r="I51" s="533"/>
      <c r="J51" s="533"/>
      <c r="K51" s="538"/>
      <c r="L51" s="547"/>
      <c r="M51" s="555"/>
      <c r="N51" s="555"/>
      <c r="O51" s="563"/>
      <c r="P51" s="909" t="s">
        <v>509</v>
      </c>
      <c r="Q51" s="918"/>
      <c r="R51" s="926"/>
      <c r="S51" s="938">
        <f>IF(S49="","",VLOOKUP(S49,'別紙２【記載例】シフト記号表（勤務時間帯）'!$C$6:$U$35,19,FALSE))</f>
        <v>3</v>
      </c>
      <c r="T51" s="945" t="str">
        <f>IF(T49="","",VLOOKUP(T49,'別紙２【記載例】シフト記号表（勤務時間帯）'!$C$6:$U$35,19,FALSE))</f>
        <v/>
      </c>
      <c r="U51" s="945">
        <f>IF(U49="","",VLOOKUP(U49,'別紙２【記載例】シフト記号表（勤務時間帯）'!$C$6:$U$35,19,FALSE))</f>
        <v>3</v>
      </c>
      <c r="V51" s="945">
        <f>IF(V49="","",VLOOKUP(V49,'別紙２【記載例】シフト記号表（勤務時間帯）'!$C$6:$U$35,19,FALSE))</f>
        <v>3</v>
      </c>
      <c r="W51" s="945" t="str">
        <f>IF(W49="","",VLOOKUP(W49,'別紙２【記載例】シフト記号表（勤務時間帯）'!$C$6:$U$35,19,FALSE))</f>
        <v/>
      </c>
      <c r="X51" s="945">
        <f>IF(X49="","",VLOOKUP(X49,'別紙２【記載例】シフト記号表（勤務時間帯）'!$C$6:$U$35,19,FALSE))</f>
        <v>3</v>
      </c>
      <c r="Y51" s="952" t="str">
        <f>IF(Y49="","",VLOOKUP(Y49,'別紙２【記載例】シフト記号表（勤務時間帯）'!$C$6:$U$35,19,FALSE))</f>
        <v/>
      </c>
      <c r="Z51" s="938">
        <f>IF(Z49="","",VLOOKUP(Z49,'別紙２【記載例】シフト記号表（勤務時間帯）'!$C$6:$U$35,19,FALSE))</f>
        <v>3</v>
      </c>
      <c r="AA51" s="945" t="str">
        <f>IF(AA49="","",VLOOKUP(AA49,'別紙２【記載例】シフト記号表（勤務時間帯）'!$C$6:$U$35,19,FALSE))</f>
        <v/>
      </c>
      <c r="AB51" s="945">
        <f>IF(AB49="","",VLOOKUP(AB49,'別紙２【記載例】シフト記号表（勤務時間帯）'!$C$6:$U$35,19,FALSE))</f>
        <v>3</v>
      </c>
      <c r="AC51" s="945">
        <f>IF(AC49="","",VLOOKUP(AC49,'別紙２【記載例】シフト記号表（勤務時間帯）'!$C$6:$U$35,19,FALSE))</f>
        <v>3</v>
      </c>
      <c r="AD51" s="945" t="str">
        <f>IF(AD49="","",VLOOKUP(AD49,'別紙２【記載例】シフト記号表（勤務時間帯）'!$C$6:$U$35,19,FALSE))</f>
        <v/>
      </c>
      <c r="AE51" s="945">
        <f>IF(AE49="","",VLOOKUP(AE49,'別紙２【記載例】シフト記号表（勤務時間帯）'!$C$6:$U$35,19,FALSE))</f>
        <v>3</v>
      </c>
      <c r="AF51" s="952" t="str">
        <f>IF(AF49="","",VLOOKUP(AF49,'別紙２【記載例】シフト記号表（勤務時間帯）'!$C$6:$U$35,19,FALSE))</f>
        <v/>
      </c>
      <c r="AG51" s="938">
        <f>IF(AG49="","",VLOOKUP(AG49,'別紙２【記載例】シフト記号表（勤務時間帯）'!$C$6:$U$35,19,FALSE))</f>
        <v>3</v>
      </c>
      <c r="AH51" s="945" t="str">
        <f>IF(AH49="","",VLOOKUP(AH49,'別紙２【記載例】シフト記号表（勤務時間帯）'!$C$6:$U$35,19,FALSE))</f>
        <v/>
      </c>
      <c r="AI51" s="945">
        <f>IF(AI49="","",VLOOKUP(AI49,'別紙２【記載例】シフト記号表（勤務時間帯）'!$C$6:$U$35,19,FALSE))</f>
        <v>3</v>
      </c>
      <c r="AJ51" s="945">
        <f>IF(AJ49="","",VLOOKUP(AJ49,'別紙２【記載例】シフト記号表（勤務時間帯）'!$C$6:$U$35,19,FALSE))</f>
        <v>3</v>
      </c>
      <c r="AK51" s="945" t="str">
        <f>IF(AK49="","",VLOOKUP(AK49,'別紙２【記載例】シフト記号表（勤務時間帯）'!$C$6:$U$35,19,FALSE))</f>
        <v/>
      </c>
      <c r="AL51" s="945">
        <f>IF(AL49="","",VLOOKUP(AL49,'別紙２【記載例】シフト記号表（勤務時間帯）'!$C$6:$U$35,19,FALSE))</f>
        <v>3</v>
      </c>
      <c r="AM51" s="952" t="str">
        <f>IF(AM49="","",VLOOKUP(AM49,'別紙２【記載例】シフト記号表（勤務時間帯）'!$C$6:$U$35,19,FALSE))</f>
        <v/>
      </c>
      <c r="AN51" s="938">
        <f>IF(AN49="","",VLOOKUP(AN49,'別紙２【記載例】シフト記号表（勤務時間帯）'!$C$6:$U$35,19,FALSE))</f>
        <v>3</v>
      </c>
      <c r="AO51" s="945" t="str">
        <f>IF(AO49="","",VLOOKUP(AO49,'別紙２【記載例】シフト記号表（勤務時間帯）'!$C$6:$U$35,19,FALSE))</f>
        <v/>
      </c>
      <c r="AP51" s="945">
        <f>IF(AP49="","",VLOOKUP(AP49,'別紙２【記載例】シフト記号表（勤務時間帯）'!$C$6:$U$35,19,FALSE))</f>
        <v>3</v>
      </c>
      <c r="AQ51" s="945">
        <f>IF(AQ49="","",VLOOKUP(AQ49,'別紙２【記載例】シフト記号表（勤務時間帯）'!$C$6:$U$35,19,FALSE))</f>
        <v>3</v>
      </c>
      <c r="AR51" s="945" t="str">
        <f>IF(AR49="","",VLOOKUP(AR49,'別紙２【記載例】シフト記号表（勤務時間帯）'!$C$6:$U$35,19,FALSE))</f>
        <v/>
      </c>
      <c r="AS51" s="945">
        <f>IF(AS49="","",VLOOKUP(AS49,'別紙２【記載例】シフト記号表（勤務時間帯）'!$C$6:$U$35,19,FALSE))</f>
        <v>3</v>
      </c>
      <c r="AT51" s="952" t="str">
        <f>IF(AT49="","",VLOOKUP(AT49,'別紙２【記載例】シフト記号表（勤務時間帯）'!$C$6:$U$35,19,FALSE))</f>
        <v/>
      </c>
      <c r="AU51" s="938" t="str">
        <f>IF(AU49="","",VLOOKUP(AU49,'別紙２【記載例】シフト記号表（勤務時間帯）'!$C$6:$U$35,19,FALSE))</f>
        <v/>
      </c>
      <c r="AV51" s="945" t="str">
        <f>IF(AV49="","",VLOOKUP(AV49,'別紙２【記載例】シフト記号表（勤務時間帯）'!$C$6:$U$35,19,FALSE))</f>
        <v/>
      </c>
      <c r="AW51" s="945" t="str">
        <f>IF(AW49="","",VLOOKUP(AW49,'別紙２【記載例】シフト記号表（勤務時間帯）'!$C$6:$U$35,19,FALSE))</f>
        <v/>
      </c>
      <c r="AX51" s="968">
        <f>IF($BB$3="４週",SUM(S51:AT51),IF($BB$3="暦月",SUM(S51:AW51),""))</f>
        <v>48</v>
      </c>
      <c r="AY51" s="981"/>
      <c r="AZ51" s="993">
        <f>IF($BB$3="４週",AX51/4,IF($BB$3="暦月",'別紙２【記載例】通所型サービス'!AX51/('別紙２【記載例】通所型サービス'!$BB$8/7),""))</f>
        <v>12</v>
      </c>
      <c r="BA51" s="1003"/>
      <c r="BB51" s="741"/>
      <c r="BC51" s="757"/>
      <c r="BD51" s="757"/>
      <c r="BE51" s="757"/>
      <c r="BF51" s="772"/>
    </row>
    <row r="52" spans="2:58" ht="20.25" customHeight="1">
      <c r="B52" s="857">
        <f>B49+1</f>
        <v>11</v>
      </c>
      <c r="C52" s="466" t="s">
        <v>152</v>
      </c>
      <c r="D52" s="485"/>
      <c r="E52" s="495"/>
      <c r="F52" s="502"/>
      <c r="G52" s="502" t="s">
        <v>579</v>
      </c>
      <c r="H52" s="525" t="s">
        <v>304</v>
      </c>
      <c r="I52" s="533"/>
      <c r="J52" s="533"/>
      <c r="K52" s="538"/>
      <c r="L52" s="546" t="s">
        <v>615</v>
      </c>
      <c r="M52" s="554"/>
      <c r="N52" s="554"/>
      <c r="O52" s="562"/>
      <c r="P52" s="910" t="s">
        <v>508</v>
      </c>
      <c r="Q52" s="919"/>
      <c r="R52" s="927"/>
      <c r="S52" s="601"/>
      <c r="T52" s="616" t="s">
        <v>546</v>
      </c>
      <c r="U52" s="616"/>
      <c r="V52" s="616"/>
      <c r="W52" s="616" t="s">
        <v>546</v>
      </c>
      <c r="X52" s="616"/>
      <c r="Y52" s="631" t="s">
        <v>546</v>
      </c>
      <c r="Z52" s="601"/>
      <c r="AA52" s="616" t="s">
        <v>546</v>
      </c>
      <c r="AB52" s="616"/>
      <c r="AC52" s="616"/>
      <c r="AD52" s="616" t="s">
        <v>546</v>
      </c>
      <c r="AE52" s="616"/>
      <c r="AF52" s="631" t="s">
        <v>546</v>
      </c>
      <c r="AG52" s="601"/>
      <c r="AH52" s="616" t="s">
        <v>546</v>
      </c>
      <c r="AI52" s="616"/>
      <c r="AJ52" s="616"/>
      <c r="AK52" s="616" t="s">
        <v>546</v>
      </c>
      <c r="AL52" s="616"/>
      <c r="AM52" s="631" t="s">
        <v>546</v>
      </c>
      <c r="AN52" s="601"/>
      <c r="AO52" s="616" t="s">
        <v>546</v>
      </c>
      <c r="AP52" s="616"/>
      <c r="AQ52" s="616"/>
      <c r="AR52" s="616" t="s">
        <v>546</v>
      </c>
      <c r="AS52" s="616"/>
      <c r="AT52" s="631" t="s">
        <v>546</v>
      </c>
      <c r="AU52" s="601"/>
      <c r="AV52" s="616"/>
      <c r="AW52" s="616"/>
      <c r="AX52" s="969"/>
      <c r="AY52" s="982"/>
      <c r="AZ52" s="994"/>
      <c r="BA52" s="1004"/>
      <c r="BB52" s="742" t="s">
        <v>468</v>
      </c>
      <c r="BC52" s="758"/>
      <c r="BD52" s="758"/>
      <c r="BE52" s="758"/>
      <c r="BF52" s="773"/>
    </row>
    <row r="53" spans="2:58" ht="20.25" customHeight="1">
      <c r="B53" s="857"/>
      <c r="C53" s="467"/>
      <c r="D53" s="486"/>
      <c r="E53" s="496"/>
      <c r="F53" s="500"/>
      <c r="G53" s="512"/>
      <c r="H53" s="524"/>
      <c r="I53" s="533"/>
      <c r="J53" s="533"/>
      <c r="K53" s="538"/>
      <c r="L53" s="545"/>
      <c r="M53" s="553"/>
      <c r="N53" s="553"/>
      <c r="O53" s="561"/>
      <c r="P53" s="908" t="s">
        <v>355</v>
      </c>
      <c r="Q53" s="917"/>
      <c r="R53" s="925"/>
      <c r="S53" s="937" t="str">
        <f>IF(S52="","",VLOOKUP(S52,'別紙２【記載例】シフト記号表（勤務時間帯）'!$C$6:$K$35,9,FALSE))</f>
        <v/>
      </c>
      <c r="T53" s="944">
        <f>IF(T52="","",VLOOKUP(T52,'別紙２【記載例】シフト記号表（勤務時間帯）'!$C$6:$K$35,9,FALSE))</f>
        <v>4</v>
      </c>
      <c r="U53" s="944" t="str">
        <f>IF(U52="","",VLOOKUP(U52,'別紙２【記載例】シフト記号表（勤務時間帯）'!$C$6:$K$35,9,FALSE))</f>
        <v/>
      </c>
      <c r="V53" s="944" t="str">
        <f>IF(V52="","",VLOOKUP(V52,'別紙２【記載例】シフト記号表（勤務時間帯）'!$C$6:$K$35,9,FALSE))</f>
        <v/>
      </c>
      <c r="W53" s="944">
        <f>IF(W52="","",VLOOKUP(W52,'別紙２【記載例】シフト記号表（勤務時間帯）'!$C$6:$K$35,9,FALSE))</f>
        <v>4</v>
      </c>
      <c r="X53" s="944" t="str">
        <f>IF(X52="","",VLOOKUP(X52,'別紙２【記載例】シフト記号表（勤務時間帯）'!$C$6:$K$35,9,FALSE))</f>
        <v/>
      </c>
      <c r="Y53" s="951">
        <f>IF(Y52="","",VLOOKUP(Y52,'別紙２【記載例】シフト記号表（勤務時間帯）'!$C$6:$K$35,9,FALSE))</f>
        <v>4</v>
      </c>
      <c r="Z53" s="937" t="str">
        <f>IF(Z52="","",VLOOKUP(Z52,'別紙２【記載例】シフト記号表（勤務時間帯）'!$C$6:$K$35,9,FALSE))</f>
        <v/>
      </c>
      <c r="AA53" s="944">
        <f>IF(AA52="","",VLOOKUP(AA52,'別紙２【記載例】シフト記号表（勤務時間帯）'!$C$6:$K$35,9,FALSE))</f>
        <v>4</v>
      </c>
      <c r="AB53" s="944" t="str">
        <f>IF(AB52="","",VLOOKUP(AB52,'別紙２【記載例】シフト記号表（勤務時間帯）'!$C$6:$K$35,9,FALSE))</f>
        <v/>
      </c>
      <c r="AC53" s="944" t="str">
        <f>IF(AC52="","",VLOOKUP(AC52,'別紙２【記載例】シフト記号表（勤務時間帯）'!$C$6:$K$35,9,FALSE))</f>
        <v/>
      </c>
      <c r="AD53" s="944">
        <f>IF(AD52="","",VLOOKUP(AD52,'別紙２【記載例】シフト記号表（勤務時間帯）'!$C$6:$K$35,9,FALSE))</f>
        <v>4</v>
      </c>
      <c r="AE53" s="944" t="str">
        <f>IF(AE52="","",VLOOKUP(AE52,'別紙２【記載例】シフト記号表（勤務時間帯）'!$C$6:$K$35,9,FALSE))</f>
        <v/>
      </c>
      <c r="AF53" s="951">
        <f>IF(AF52="","",VLOOKUP(AF52,'別紙２【記載例】シフト記号表（勤務時間帯）'!$C$6:$K$35,9,FALSE))</f>
        <v>4</v>
      </c>
      <c r="AG53" s="937" t="str">
        <f>IF(AG52="","",VLOOKUP(AG52,'別紙２【記載例】シフト記号表（勤務時間帯）'!$C$6:$K$35,9,FALSE))</f>
        <v/>
      </c>
      <c r="AH53" s="944">
        <f>IF(AH52="","",VLOOKUP(AH52,'別紙２【記載例】シフト記号表（勤務時間帯）'!$C$6:$K$35,9,FALSE))</f>
        <v>4</v>
      </c>
      <c r="AI53" s="944" t="str">
        <f>IF(AI52="","",VLOOKUP(AI52,'別紙２【記載例】シフト記号表（勤務時間帯）'!$C$6:$K$35,9,FALSE))</f>
        <v/>
      </c>
      <c r="AJ53" s="944" t="str">
        <f>IF(AJ52="","",VLOOKUP(AJ52,'別紙２【記載例】シフト記号表（勤務時間帯）'!$C$6:$K$35,9,FALSE))</f>
        <v/>
      </c>
      <c r="AK53" s="944">
        <f>IF(AK52="","",VLOOKUP(AK52,'別紙２【記載例】シフト記号表（勤務時間帯）'!$C$6:$K$35,9,FALSE))</f>
        <v>4</v>
      </c>
      <c r="AL53" s="944" t="str">
        <f>IF(AL52="","",VLOOKUP(AL52,'別紙２【記載例】シフト記号表（勤務時間帯）'!$C$6:$K$35,9,FALSE))</f>
        <v/>
      </c>
      <c r="AM53" s="951">
        <f>IF(AM52="","",VLOOKUP(AM52,'別紙２【記載例】シフト記号表（勤務時間帯）'!$C$6:$K$35,9,FALSE))</f>
        <v>4</v>
      </c>
      <c r="AN53" s="937" t="str">
        <f>IF(AN52="","",VLOOKUP(AN52,'別紙２【記載例】シフト記号表（勤務時間帯）'!$C$6:$K$35,9,FALSE))</f>
        <v/>
      </c>
      <c r="AO53" s="944">
        <f>IF(AO52="","",VLOOKUP(AO52,'別紙２【記載例】シフト記号表（勤務時間帯）'!$C$6:$K$35,9,FALSE))</f>
        <v>4</v>
      </c>
      <c r="AP53" s="944" t="str">
        <f>IF(AP52="","",VLOOKUP(AP52,'別紙２【記載例】シフト記号表（勤務時間帯）'!$C$6:$K$35,9,FALSE))</f>
        <v/>
      </c>
      <c r="AQ53" s="944" t="str">
        <f>IF(AQ52="","",VLOOKUP(AQ52,'別紙２【記載例】シフト記号表（勤務時間帯）'!$C$6:$K$35,9,FALSE))</f>
        <v/>
      </c>
      <c r="AR53" s="944">
        <f>IF(AR52="","",VLOOKUP(AR52,'別紙２【記載例】シフト記号表（勤務時間帯）'!$C$6:$K$35,9,FALSE))</f>
        <v>4</v>
      </c>
      <c r="AS53" s="944" t="str">
        <f>IF(AS52="","",VLOOKUP(AS52,'別紙２【記載例】シフト記号表（勤務時間帯）'!$C$6:$K$35,9,FALSE))</f>
        <v/>
      </c>
      <c r="AT53" s="951">
        <f>IF(AT52="","",VLOOKUP(AT52,'別紙２【記載例】シフト記号表（勤務時間帯）'!$C$6:$K$35,9,FALSE))</f>
        <v>4</v>
      </c>
      <c r="AU53" s="937" t="str">
        <f>IF(AU52="","",VLOOKUP(AU52,'別紙２【記載例】シフト記号表（勤務時間帯）'!$C$6:$K$35,9,FALSE))</f>
        <v/>
      </c>
      <c r="AV53" s="944" t="str">
        <f>IF(AV52="","",VLOOKUP(AV52,'別紙２【記載例】シフト記号表（勤務時間帯）'!$C$6:$K$35,9,FALSE))</f>
        <v/>
      </c>
      <c r="AW53" s="944" t="str">
        <f>IF(AW52="","",VLOOKUP(AW52,'別紙２【記載例】シフト記号表（勤務時間帯）'!$C$6:$K$35,9,FALSE))</f>
        <v/>
      </c>
      <c r="AX53" s="967">
        <f>IF($BB$3="４週",SUM(S53:AT53),IF($BB$3="暦月",SUM(S53:AW53),""))</f>
        <v>48</v>
      </c>
      <c r="AY53" s="980"/>
      <c r="AZ53" s="992">
        <f>IF($BB$3="４週",AX53/4,IF($BB$3="暦月",'別紙２【記載例】通所型サービス'!AX53/('別紙２【記載例】通所型サービス'!$BB$8/7),""))</f>
        <v>12</v>
      </c>
      <c r="BA53" s="1002"/>
      <c r="BB53" s="740"/>
      <c r="BC53" s="756"/>
      <c r="BD53" s="756"/>
      <c r="BE53" s="756"/>
      <c r="BF53" s="771"/>
    </row>
    <row r="54" spans="2:58" ht="20.25" customHeight="1">
      <c r="B54" s="857"/>
      <c r="C54" s="468"/>
      <c r="D54" s="487"/>
      <c r="E54" s="497"/>
      <c r="F54" s="500" t="str">
        <f>C52</f>
        <v>機能訓練指導員</v>
      </c>
      <c r="G54" s="513"/>
      <c r="H54" s="524"/>
      <c r="I54" s="533"/>
      <c r="J54" s="533"/>
      <c r="K54" s="538"/>
      <c r="L54" s="547"/>
      <c r="M54" s="555"/>
      <c r="N54" s="555"/>
      <c r="O54" s="563"/>
      <c r="P54" s="909" t="s">
        <v>509</v>
      </c>
      <c r="Q54" s="918"/>
      <c r="R54" s="926"/>
      <c r="S54" s="938" t="str">
        <f>IF(S52="","",VLOOKUP(S52,'別紙２【記載例】シフト記号表（勤務時間帯）'!$C$6:$U$35,19,FALSE))</f>
        <v/>
      </c>
      <c r="T54" s="945">
        <f>IF(T52="","",VLOOKUP(T52,'別紙２【記載例】シフト記号表（勤務時間帯）'!$C$6:$U$35,19,FALSE))</f>
        <v>3</v>
      </c>
      <c r="U54" s="945" t="str">
        <f>IF(U52="","",VLOOKUP(U52,'別紙２【記載例】シフト記号表（勤務時間帯）'!$C$6:$U$35,19,FALSE))</f>
        <v/>
      </c>
      <c r="V54" s="945" t="str">
        <f>IF(V52="","",VLOOKUP(V52,'別紙２【記載例】シフト記号表（勤務時間帯）'!$C$6:$U$35,19,FALSE))</f>
        <v/>
      </c>
      <c r="W54" s="945">
        <f>IF(W52="","",VLOOKUP(W52,'別紙２【記載例】シフト記号表（勤務時間帯）'!$C$6:$U$35,19,FALSE))</f>
        <v>3</v>
      </c>
      <c r="X54" s="945" t="str">
        <f>IF(X52="","",VLOOKUP(X52,'別紙２【記載例】シフト記号表（勤務時間帯）'!$C$6:$U$35,19,FALSE))</f>
        <v/>
      </c>
      <c r="Y54" s="952">
        <f>IF(Y52="","",VLOOKUP(Y52,'別紙２【記載例】シフト記号表（勤務時間帯）'!$C$6:$U$35,19,FALSE))</f>
        <v>3</v>
      </c>
      <c r="Z54" s="938" t="str">
        <f>IF(Z52="","",VLOOKUP(Z52,'別紙２【記載例】シフト記号表（勤務時間帯）'!$C$6:$U$35,19,FALSE))</f>
        <v/>
      </c>
      <c r="AA54" s="945">
        <f>IF(AA52="","",VLOOKUP(AA52,'別紙２【記載例】シフト記号表（勤務時間帯）'!$C$6:$U$35,19,FALSE))</f>
        <v>3</v>
      </c>
      <c r="AB54" s="945" t="str">
        <f>IF(AB52="","",VLOOKUP(AB52,'別紙２【記載例】シフト記号表（勤務時間帯）'!$C$6:$U$35,19,FALSE))</f>
        <v/>
      </c>
      <c r="AC54" s="945" t="str">
        <f>IF(AC52="","",VLOOKUP(AC52,'別紙２【記載例】シフト記号表（勤務時間帯）'!$C$6:$U$35,19,FALSE))</f>
        <v/>
      </c>
      <c r="AD54" s="945">
        <f>IF(AD52="","",VLOOKUP(AD52,'別紙２【記載例】シフト記号表（勤務時間帯）'!$C$6:$U$35,19,FALSE))</f>
        <v>3</v>
      </c>
      <c r="AE54" s="945" t="str">
        <f>IF(AE52="","",VLOOKUP(AE52,'別紙２【記載例】シフト記号表（勤務時間帯）'!$C$6:$U$35,19,FALSE))</f>
        <v/>
      </c>
      <c r="AF54" s="952">
        <f>IF(AF52="","",VLOOKUP(AF52,'別紙２【記載例】シフト記号表（勤務時間帯）'!$C$6:$U$35,19,FALSE))</f>
        <v>3</v>
      </c>
      <c r="AG54" s="938" t="str">
        <f>IF(AG52="","",VLOOKUP(AG52,'別紙２【記載例】シフト記号表（勤務時間帯）'!$C$6:$U$35,19,FALSE))</f>
        <v/>
      </c>
      <c r="AH54" s="945">
        <f>IF(AH52="","",VLOOKUP(AH52,'別紙２【記載例】シフト記号表（勤務時間帯）'!$C$6:$U$35,19,FALSE))</f>
        <v>3</v>
      </c>
      <c r="AI54" s="945" t="str">
        <f>IF(AI52="","",VLOOKUP(AI52,'別紙２【記載例】シフト記号表（勤務時間帯）'!$C$6:$U$35,19,FALSE))</f>
        <v/>
      </c>
      <c r="AJ54" s="945" t="str">
        <f>IF(AJ52="","",VLOOKUP(AJ52,'別紙２【記載例】シフト記号表（勤務時間帯）'!$C$6:$U$35,19,FALSE))</f>
        <v/>
      </c>
      <c r="AK54" s="945">
        <f>IF(AK52="","",VLOOKUP(AK52,'別紙２【記載例】シフト記号表（勤務時間帯）'!$C$6:$U$35,19,FALSE))</f>
        <v>3</v>
      </c>
      <c r="AL54" s="945" t="str">
        <f>IF(AL52="","",VLOOKUP(AL52,'別紙２【記載例】シフト記号表（勤務時間帯）'!$C$6:$U$35,19,FALSE))</f>
        <v/>
      </c>
      <c r="AM54" s="952">
        <f>IF(AM52="","",VLOOKUP(AM52,'別紙２【記載例】シフト記号表（勤務時間帯）'!$C$6:$U$35,19,FALSE))</f>
        <v>3</v>
      </c>
      <c r="AN54" s="938" t="str">
        <f>IF(AN52="","",VLOOKUP(AN52,'別紙２【記載例】シフト記号表（勤務時間帯）'!$C$6:$U$35,19,FALSE))</f>
        <v/>
      </c>
      <c r="AO54" s="945">
        <f>IF(AO52="","",VLOOKUP(AO52,'別紙２【記載例】シフト記号表（勤務時間帯）'!$C$6:$U$35,19,FALSE))</f>
        <v>3</v>
      </c>
      <c r="AP54" s="945" t="str">
        <f>IF(AP52="","",VLOOKUP(AP52,'別紙２【記載例】シフト記号表（勤務時間帯）'!$C$6:$U$35,19,FALSE))</f>
        <v/>
      </c>
      <c r="AQ54" s="945" t="str">
        <f>IF(AQ52="","",VLOOKUP(AQ52,'別紙２【記載例】シフト記号表（勤務時間帯）'!$C$6:$U$35,19,FALSE))</f>
        <v/>
      </c>
      <c r="AR54" s="945">
        <f>IF(AR52="","",VLOOKUP(AR52,'別紙２【記載例】シフト記号表（勤務時間帯）'!$C$6:$U$35,19,FALSE))</f>
        <v>3</v>
      </c>
      <c r="AS54" s="945" t="str">
        <f>IF(AS52="","",VLOOKUP(AS52,'別紙２【記載例】シフト記号表（勤務時間帯）'!$C$6:$U$35,19,FALSE))</f>
        <v/>
      </c>
      <c r="AT54" s="952">
        <f>IF(AT52="","",VLOOKUP(AT52,'別紙２【記載例】シフト記号表（勤務時間帯）'!$C$6:$U$35,19,FALSE))</f>
        <v>3</v>
      </c>
      <c r="AU54" s="938" t="str">
        <f>IF(AU52="","",VLOOKUP(AU52,'別紙２【記載例】シフト記号表（勤務時間帯）'!$C$6:$U$35,19,FALSE))</f>
        <v/>
      </c>
      <c r="AV54" s="945" t="str">
        <f>IF(AV52="","",VLOOKUP(AV52,'別紙２【記載例】シフト記号表（勤務時間帯）'!$C$6:$U$35,19,FALSE))</f>
        <v/>
      </c>
      <c r="AW54" s="945" t="str">
        <f>IF(AW52="","",VLOOKUP(AW52,'別紙２【記載例】シフト記号表（勤務時間帯）'!$C$6:$U$35,19,FALSE))</f>
        <v/>
      </c>
      <c r="AX54" s="968">
        <f>IF($BB$3="４週",SUM(S54:AT54),IF($BB$3="暦月",SUM(S54:AW54),""))</f>
        <v>36</v>
      </c>
      <c r="AY54" s="981"/>
      <c r="AZ54" s="993">
        <f>IF($BB$3="４週",AX54/4,IF($BB$3="暦月",'別紙２【記載例】通所型サービス'!AX54/('別紙２【記載例】通所型サービス'!$BB$8/7),""))</f>
        <v>9</v>
      </c>
      <c r="BA54" s="1003"/>
      <c r="BB54" s="741"/>
      <c r="BC54" s="757"/>
      <c r="BD54" s="757"/>
      <c r="BE54" s="757"/>
      <c r="BF54" s="772"/>
    </row>
    <row r="55" spans="2:58" ht="20.25" customHeight="1">
      <c r="B55" s="857">
        <f>B52+1</f>
        <v>12</v>
      </c>
      <c r="C55" s="466"/>
      <c r="D55" s="485"/>
      <c r="E55" s="495"/>
      <c r="F55" s="502"/>
      <c r="G55" s="502"/>
      <c r="H55" s="525"/>
      <c r="I55" s="533"/>
      <c r="J55" s="533"/>
      <c r="K55" s="538"/>
      <c r="L55" s="546"/>
      <c r="M55" s="554"/>
      <c r="N55" s="554"/>
      <c r="O55" s="562"/>
      <c r="P55" s="910" t="s">
        <v>508</v>
      </c>
      <c r="Q55" s="919"/>
      <c r="R55" s="927"/>
      <c r="S55" s="601"/>
      <c r="T55" s="616"/>
      <c r="U55" s="616"/>
      <c r="V55" s="616"/>
      <c r="W55" s="616"/>
      <c r="X55" s="616"/>
      <c r="Y55" s="631"/>
      <c r="Z55" s="601"/>
      <c r="AA55" s="616"/>
      <c r="AB55" s="616"/>
      <c r="AC55" s="616"/>
      <c r="AD55" s="616"/>
      <c r="AE55" s="616"/>
      <c r="AF55" s="631"/>
      <c r="AG55" s="601"/>
      <c r="AH55" s="616"/>
      <c r="AI55" s="616"/>
      <c r="AJ55" s="616"/>
      <c r="AK55" s="616"/>
      <c r="AL55" s="616"/>
      <c r="AM55" s="631"/>
      <c r="AN55" s="601"/>
      <c r="AO55" s="616"/>
      <c r="AP55" s="616"/>
      <c r="AQ55" s="616"/>
      <c r="AR55" s="616"/>
      <c r="AS55" s="616"/>
      <c r="AT55" s="631"/>
      <c r="AU55" s="601"/>
      <c r="AV55" s="616"/>
      <c r="AW55" s="616"/>
      <c r="AX55" s="969"/>
      <c r="AY55" s="982"/>
      <c r="AZ55" s="994"/>
      <c r="BA55" s="1004"/>
      <c r="BB55" s="743"/>
      <c r="BC55" s="554"/>
      <c r="BD55" s="554"/>
      <c r="BE55" s="554"/>
      <c r="BF55" s="562"/>
    </row>
    <row r="56" spans="2:58" ht="20.25" customHeight="1">
      <c r="B56" s="857"/>
      <c r="C56" s="467"/>
      <c r="D56" s="486"/>
      <c r="E56" s="496"/>
      <c r="F56" s="500"/>
      <c r="G56" s="512"/>
      <c r="H56" s="524"/>
      <c r="I56" s="533"/>
      <c r="J56" s="533"/>
      <c r="K56" s="538"/>
      <c r="L56" s="545"/>
      <c r="M56" s="553"/>
      <c r="N56" s="553"/>
      <c r="O56" s="561"/>
      <c r="P56" s="908" t="s">
        <v>355</v>
      </c>
      <c r="Q56" s="917"/>
      <c r="R56" s="925"/>
      <c r="S56" s="937" t="str">
        <f>IF(S55="","",VLOOKUP(S55,'別紙２【記載例】シフト記号表（勤務時間帯）'!$C$6:$K$35,9,FALSE))</f>
        <v/>
      </c>
      <c r="T56" s="944" t="str">
        <f>IF(T55="","",VLOOKUP(T55,'別紙２【記載例】シフト記号表（勤務時間帯）'!$C$6:$K$35,9,FALSE))</f>
        <v/>
      </c>
      <c r="U56" s="944" t="str">
        <f>IF(U55="","",VLOOKUP(U55,'別紙２【記載例】シフト記号表（勤務時間帯）'!$C$6:$K$35,9,FALSE))</f>
        <v/>
      </c>
      <c r="V56" s="944" t="str">
        <f>IF(V55="","",VLOOKUP(V55,'別紙２【記載例】シフト記号表（勤務時間帯）'!$C$6:$K$35,9,FALSE))</f>
        <v/>
      </c>
      <c r="W56" s="944" t="str">
        <f>IF(W55="","",VLOOKUP(W55,'別紙２【記載例】シフト記号表（勤務時間帯）'!$C$6:$K$35,9,FALSE))</f>
        <v/>
      </c>
      <c r="X56" s="944" t="str">
        <f>IF(X55="","",VLOOKUP(X55,'別紙２【記載例】シフト記号表（勤務時間帯）'!$C$6:$K$35,9,FALSE))</f>
        <v/>
      </c>
      <c r="Y56" s="951" t="str">
        <f>IF(Y55="","",VLOOKUP(Y55,'別紙２【記載例】シフト記号表（勤務時間帯）'!$C$6:$K$35,9,FALSE))</f>
        <v/>
      </c>
      <c r="Z56" s="937" t="str">
        <f>IF(Z55="","",VLOOKUP(Z55,'別紙２【記載例】シフト記号表（勤務時間帯）'!$C$6:$K$35,9,FALSE))</f>
        <v/>
      </c>
      <c r="AA56" s="944" t="str">
        <f>IF(AA55="","",VLOOKUP(AA55,'別紙２【記載例】シフト記号表（勤務時間帯）'!$C$6:$K$35,9,FALSE))</f>
        <v/>
      </c>
      <c r="AB56" s="944" t="str">
        <f>IF(AB55="","",VLOOKUP(AB55,'別紙２【記載例】シフト記号表（勤務時間帯）'!$C$6:$K$35,9,FALSE))</f>
        <v/>
      </c>
      <c r="AC56" s="944" t="str">
        <f>IF(AC55="","",VLOOKUP(AC55,'別紙２【記載例】シフト記号表（勤務時間帯）'!$C$6:$K$35,9,FALSE))</f>
        <v/>
      </c>
      <c r="AD56" s="944" t="str">
        <f>IF(AD55="","",VLOOKUP(AD55,'別紙２【記載例】シフト記号表（勤務時間帯）'!$C$6:$K$35,9,FALSE))</f>
        <v/>
      </c>
      <c r="AE56" s="944" t="str">
        <f>IF(AE55="","",VLOOKUP(AE55,'別紙２【記載例】シフト記号表（勤務時間帯）'!$C$6:$K$35,9,FALSE))</f>
        <v/>
      </c>
      <c r="AF56" s="951" t="str">
        <f>IF(AF55="","",VLOOKUP(AF55,'別紙２【記載例】シフト記号表（勤務時間帯）'!$C$6:$K$35,9,FALSE))</f>
        <v/>
      </c>
      <c r="AG56" s="937" t="str">
        <f>IF(AG55="","",VLOOKUP(AG55,'別紙２【記載例】シフト記号表（勤務時間帯）'!$C$6:$K$35,9,FALSE))</f>
        <v/>
      </c>
      <c r="AH56" s="944" t="str">
        <f>IF(AH55="","",VLOOKUP(AH55,'別紙２【記載例】シフト記号表（勤務時間帯）'!$C$6:$K$35,9,FALSE))</f>
        <v/>
      </c>
      <c r="AI56" s="944" t="str">
        <f>IF(AI55="","",VLOOKUP(AI55,'別紙２【記載例】シフト記号表（勤務時間帯）'!$C$6:$K$35,9,FALSE))</f>
        <v/>
      </c>
      <c r="AJ56" s="944" t="str">
        <f>IF(AJ55="","",VLOOKUP(AJ55,'別紙２【記載例】シフト記号表（勤務時間帯）'!$C$6:$K$35,9,FALSE))</f>
        <v/>
      </c>
      <c r="AK56" s="944" t="str">
        <f>IF(AK55="","",VLOOKUP(AK55,'別紙２【記載例】シフト記号表（勤務時間帯）'!$C$6:$K$35,9,FALSE))</f>
        <v/>
      </c>
      <c r="AL56" s="944" t="str">
        <f>IF(AL55="","",VLOOKUP(AL55,'別紙２【記載例】シフト記号表（勤務時間帯）'!$C$6:$K$35,9,FALSE))</f>
        <v/>
      </c>
      <c r="AM56" s="951" t="str">
        <f>IF(AM55="","",VLOOKUP(AM55,'別紙２【記載例】シフト記号表（勤務時間帯）'!$C$6:$K$35,9,FALSE))</f>
        <v/>
      </c>
      <c r="AN56" s="937" t="str">
        <f>IF(AN55="","",VLOOKUP(AN55,'別紙２【記載例】シフト記号表（勤務時間帯）'!$C$6:$K$35,9,FALSE))</f>
        <v/>
      </c>
      <c r="AO56" s="944" t="str">
        <f>IF(AO55="","",VLOOKUP(AO55,'別紙２【記載例】シフト記号表（勤務時間帯）'!$C$6:$K$35,9,FALSE))</f>
        <v/>
      </c>
      <c r="AP56" s="944" t="str">
        <f>IF(AP55="","",VLOOKUP(AP55,'別紙２【記載例】シフト記号表（勤務時間帯）'!$C$6:$K$35,9,FALSE))</f>
        <v/>
      </c>
      <c r="AQ56" s="944" t="str">
        <f>IF(AQ55="","",VLOOKUP(AQ55,'別紙２【記載例】シフト記号表（勤務時間帯）'!$C$6:$K$35,9,FALSE))</f>
        <v/>
      </c>
      <c r="AR56" s="944" t="str">
        <f>IF(AR55="","",VLOOKUP(AR55,'別紙２【記載例】シフト記号表（勤務時間帯）'!$C$6:$K$35,9,FALSE))</f>
        <v/>
      </c>
      <c r="AS56" s="944" t="str">
        <f>IF(AS55="","",VLOOKUP(AS55,'別紙２【記載例】シフト記号表（勤務時間帯）'!$C$6:$K$35,9,FALSE))</f>
        <v/>
      </c>
      <c r="AT56" s="951" t="str">
        <f>IF(AT55="","",VLOOKUP(AT55,'別紙２【記載例】シフト記号表（勤務時間帯）'!$C$6:$K$35,9,FALSE))</f>
        <v/>
      </c>
      <c r="AU56" s="937" t="str">
        <f>IF(AU55="","",VLOOKUP(AU55,'別紙２【記載例】シフト記号表（勤務時間帯）'!$C$6:$K$35,9,FALSE))</f>
        <v/>
      </c>
      <c r="AV56" s="944" t="str">
        <f>IF(AV55="","",VLOOKUP(AV55,'別紙２【記載例】シフト記号表（勤務時間帯）'!$C$6:$K$35,9,FALSE))</f>
        <v/>
      </c>
      <c r="AW56" s="944" t="str">
        <f>IF(AW55="","",VLOOKUP(AW55,'別紙２【記載例】シフト記号表（勤務時間帯）'!$C$6:$K$35,9,FALSE))</f>
        <v/>
      </c>
      <c r="AX56" s="967">
        <f>IF($BB$3="４週",SUM(S56:AT56),IF($BB$3="暦月",SUM(S56:AW56),""))</f>
        <v>0</v>
      </c>
      <c r="AY56" s="980"/>
      <c r="AZ56" s="992">
        <f>IF($BB$3="４週",AX56/4,IF($BB$3="暦月",'別紙２【記載例】通所型サービス'!AX56/('別紙２【記載例】通所型サービス'!$BB$8/7),""))</f>
        <v>0</v>
      </c>
      <c r="BA56" s="1002"/>
      <c r="BB56" s="744"/>
      <c r="BC56" s="553"/>
      <c r="BD56" s="553"/>
      <c r="BE56" s="553"/>
      <c r="BF56" s="561"/>
    </row>
    <row r="57" spans="2:58" ht="20.25" customHeight="1">
      <c r="B57" s="857"/>
      <c r="C57" s="468"/>
      <c r="D57" s="487"/>
      <c r="E57" s="497"/>
      <c r="F57" s="500">
        <f>C55</f>
        <v>0</v>
      </c>
      <c r="G57" s="513"/>
      <c r="H57" s="524"/>
      <c r="I57" s="533"/>
      <c r="J57" s="533"/>
      <c r="K57" s="538"/>
      <c r="L57" s="547"/>
      <c r="M57" s="555"/>
      <c r="N57" s="555"/>
      <c r="O57" s="563"/>
      <c r="P57" s="909" t="s">
        <v>509</v>
      </c>
      <c r="Q57" s="918"/>
      <c r="R57" s="926"/>
      <c r="S57" s="938" t="str">
        <f>IF(S55="","",VLOOKUP(S55,'別紙２【記載例】シフト記号表（勤務時間帯）'!$C$6:$U$35,19,FALSE))</f>
        <v/>
      </c>
      <c r="T57" s="945" t="str">
        <f>IF(T55="","",VLOOKUP(T55,'別紙２【記載例】シフト記号表（勤務時間帯）'!$C$6:$U$35,19,FALSE))</f>
        <v/>
      </c>
      <c r="U57" s="945" t="str">
        <f>IF(U55="","",VLOOKUP(U55,'別紙２【記載例】シフト記号表（勤務時間帯）'!$C$6:$U$35,19,FALSE))</f>
        <v/>
      </c>
      <c r="V57" s="945" t="str">
        <f>IF(V55="","",VLOOKUP(V55,'別紙２【記載例】シフト記号表（勤務時間帯）'!$C$6:$U$35,19,FALSE))</f>
        <v/>
      </c>
      <c r="W57" s="945" t="str">
        <f>IF(W55="","",VLOOKUP(W55,'別紙２【記載例】シフト記号表（勤務時間帯）'!$C$6:$U$35,19,FALSE))</f>
        <v/>
      </c>
      <c r="X57" s="945" t="str">
        <f>IF(X55="","",VLOOKUP(X55,'別紙２【記載例】シフト記号表（勤務時間帯）'!$C$6:$U$35,19,FALSE))</f>
        <v/>
      </c>
      <c r="Y57" s="952" t="str">
        <f>IF(Y55="","",VLOOKUP(Y55,'別紙２【記載例】シフト記号表（勤務時間帯）'!$C$6:$U$35,19,FALSE))</f>
        <v/>
      </c>
      <c r="Z57" s="938" t="str">
        <f>IF(Z55="","",VLOOKUP(Z55,'別紙２【記載例】シフト記号表（勤務時間帯）'!$C$6:$U$35,19,FALSE))</f>
        <v/>
      </c>
      <c r="AA57" s="945" t="str">
        <f>IF(AA55="","",VLOOKUP(AA55,'別紙２【記載例】シフト記号表（勤務時間帯）'!$C$6:$U$35,19,FALSE))</f>
        <v/>
      </c>
      <c r="AB57" s="945" t="str">
        <f>IF(AB55="","",VLOOKUP(AB55,'別紙２【記載例】シフト記号表（勤務時間帯）'!$C$6:$U$35,19,FALSE))</f>
        <v/>
      </c>
      <c r="AC57" s="945" t="str">
        <f>IF(AC55="","",VLOOKUP(AC55,'別紙２【記載例】シフト記号表（勤務時間帯）'!$C$6:$U$35,19,FALSE))</f>
        <v/>
      </c>
      <c r="AD57" s="945" t="str">
        <f>IF(AD55="","",VLOOKUP(AD55,'別紙２【記載例】シフト記号表（勤務時間帯）'!$C$6:$U$35,19,FALSE))</f>
        <v/>
      </c>
      <c r="AE57" s="945" t="str">
        <f>IF(AE55="","",VLOOKUP(AE55,'別紙２【記載例】シフト記号表（勤務時間帯）'!$C$6:$U$35,19,FALSE))</f>
        <v/>
      </c>
      <c r="AF57" s="952" t="str">
        <f>IF(AF55="","",VLOOKUP(AF55,'別紙２【記載例】シフト記号表（勤務時間帯）'!$C$6:$U$35,19,FALSE))</f>
        <v/>
      </c>
      <c r="AG57" s="938" t="str">
        <f>IF(AG55="","",VLOOKUP(AG55,'別紙２【記載例】シフト記号表（勤務時間帯）'!$C$6:$U$35,19,FALSE))</f>
        <v/>
      </c>
      <c r="AH57" s="945" t="str">
        <f>IF(AH55="","",VLOOKUP(AH55,'別紙２【記載例】シフト記号表（勤務時間帯）'!$C$6:$U$35,19,FALSE))</f>
        <v/>
      </c>
      <c r="AI57" s="945" t="str">
        <f>IF(AI55="","",VLOOKUP(AI55,'別紙２【記載例】シフト記号表（勤務時間帯）'!$C$6:$U$35,19,FALSE))</f>
        <v/>
      </c>
      <c r="AJ57" s="945" t="str">
        <f>IF(AJ55="","",VLOOKUP(AJ55,'別紙２【記載例】シフト記号表（勤務時間帯）'!$C$6:$U$35,19,FALSE))</f>
        <v/>
      </c>
      <c r="AK57" s="945" t="str">
        <f>IF(AK55="","",VLOOKUP(AK55,'別紙２【記載例】シフト記号表（勤務時間帯）'!$C$6:$U$35,19,FALSE))</f>
        <v/>
      </c>
      <c r="AL57" s="945" t="str">
        <f>IF(AL55="","",VLOOKUP(AL55,'別紙２【記載例】シフト記号表（勤務時間帯）'!$C$6:$U$35,19,FALSE))</f>
        <v/>
      </c>
      <c r="AM57" s="952" t="str">
        <f>IF(AM55="","",VLOOKUP(AM55,'別紙２【記載例】シフト記号表（勤務時間帯）'!$C$6:$U$35,19,FALSE))</f>
        <v/>
      </c>
      <c r="AN57" s="938" t="str">
        <f>IF(AN55="","",VLOOKUP(AN55,'別紙２【記載例】シフト記号表（勤務時間帯）'!$C$6:$U$35,19,FALSE))</f>
        <v/>
      </c>
      <c r="AO57" s="945" t="str">
        <f>IF(AO55="","",VLOOKUP(AO55,'別紙２【記載例】シフト記号表（勤務時間帯）'!$C$6:$U$35,19,FALSE))</f>
        <v/>
      </c>
      <c r="AP57" s="945" t="str">
        <f>IF(AP55="","",VLOOKUP(AP55,'別紙２【記載例】シフト記号表（勤務時間帯）'!$C$6:$U$35,19,FALSE))</f>
        <v/>
      </c>
      <c r="AQ57" s="945" t="str">
        <f>IF(AQ55="","",VLOOKUP(AQ55,'別紙２【記載例】シフト記号表（勤務時間帯）'!$C$6:$U$35,19,FALSE))</f>
        <v/>
      </c>
      <c r="AR57" s="945" t="str">
        <f>IF(AR55="","",VLOOKUP(AR55,'別紙２【記載例】シフト記号表（勤務時間帯）'!$C$6:$U$35,19,FALSE))</f>
        <v/>
      </c>
      <c r="AS57" s="945" t="str">
        <f>IF(AS55="","",VLOOKUP(AS55,'別紙２【記載例】シフト記号表（勤務時間帯）'!$C$6:$U$35,19,FALSE))</f>
        <v/>
      </c>
      <c r="AT57" s="952" t="str">
        <f>IF(AT55="","",VLOOKUP(AT55,'別紙２【記載例】シフト記号表（勤務時間帯）'!$C$6:$U$35,19,FALSE))</f>
        <v/>
      </c>
      <c r="AU57" s="938" t="str">
        <f>IF(AU55="","",VLOOKUP(AU55,'別紙２【記載例】シフト記号表（勤務時間帯）'!$C$6:$U$35,19,FALSE))</f>
        <v/>
      </c>
      <c r="AV57" s="945" t="str">
        <f>IF(AV55="","",VLOOKUP(AV55,'別紙２【記載例】シフト記号表（勤務時間帯）'!$C$6:$U$35,19,FALSE))</f>
        <v/>
      </c>
      <c r="AW57" s="945" t="str">
        <f>IF(AW55="","",VLOOKUP(AW55,'別紙２【記載例】シフト記号表（勤務時間帯）'!$C$6:$U$35,19,FALSE))</f>
        <v/>
      </c>
      <c r="AX57" s="968">
        <f>IF($BB$3="４週",SUM(S57:AT57),IF($BB$3="暦月",SUM(S57:AW57),""))</f>
        <v>0</v>
      </c>
      <c r="AY57" s="981"/>
      <c r="AZ57" s="993">
        <f>IF($BB$3="４週",AX57/4,IF($BB$3="暦月",'別紙２【記載例】通所型サービス'!AX57/('別紙２【記載例】通所型サービス'!$BB$8/7),""))</f>
        <v>0</v>
      </c>
      <c r="BA57" s="1003"/>
      <c r="BB57" s="745"/>
      <c r="BC57" s="555"/>
      <c r="BD57" s="555"/>
      <c r="BE57" s="555"/>
      <c r="BF57" s="563"/>
    </row>
    <row r="58" spans="2:58" ht="20.25" customHeight="1">
      <c r="B58" s="857">
        <f>B55+1</f>
        <v>13</v>
      </c>
      <c r="C58" s="466"/>
      <c r="D58" s="485"/>
      <c r="E58" s="495"/>
      <c r="F58" s="502"/>
      <c r="G58" s="502"/>
      <c r="H58" s="525"/>
      <c r="I58" s="533"/>
      <c r="J58" s="533"/>
      <c r="K58" s="538"/>
      <c r="L58" s="546"/>
      <c r="M58" s="554"/>
      <c r="N58" s="554"/>
      <c r="O58" s="562"/>
      <c r="P58" s="910" t="s">
        <v>508</v>
      </c>
      <c r="Q58" s="919"/>
      <c r="R58" s="927"/>
      <c r="S58" s="601"/>
      <c r="T58" s="616"/>
      <c r="U58" s="616"/>
      <c r="V58" s="616"/>
      <c r="W58" s="616"/>
      <c r="X58" s="616"/>
      <c r="Y58" s="631"/>
      <c r="Z58" s="601"/>
      <c r="AA58" s="616"/>
      <c r="AB58" s="616"/>
      <c r="AC58" s="616"/>
      <c r="AD58" s="616"/>
      <c r="AE58" s="616"/>
      <c r="AF58" s="631"/>
      <c r="AG58" s="601"/>
      <c r="AH58" s="616"/>
      <c r="AI58" s="616"/>
      <c r="AJ58" s="616"/>
      <c r="AK58" s="616"/>
      <c r="AL58" s="616"/>
      <c r="AM58" s="631"/>
      <c r="AN58" s="601"/>
      <c r="AO58" s="616"/>
      <c r="AP58" s="616"/>
      <c r="AQ58" s="616"/>
      <c r="AR58" s="616"/>
      <c r="AS58" s="616"/>
      <c r="AT58" s="631"/>
      <c r="AU58" s="601"/>
      <c r="AV58" s="616"/>
      <c r="AW58" s="616"/>
      <c r="AX58" s="969"/>
      <c r="AY58" s="982"/>
      <c r="AZ58" s="994"/>
      <c r="BA58" s="1004"/>
      <c r="BB58" s="743"/>
      <c r="BC58" s="554"/>
      <c r="BD58" s="554"/>
      <c r="BE58" s="554"/>
      <c r="BF58" s="562"/>
    </row>
    <row r="59" spans="2:58" ht="20.25" customHeight="1">
      <c r="B59" s="857"/>
      <c r="C59" s="467"/>
      <c r="D59" s="486"/>
      <c r="E59" s="496"/>
      <c r="F59" s="500"/>
      <c r="G59" s="512"/>
      <c r="H59" s="524"/>
      <c r="I59" s="533"/>
      <c r="J59" s="533"/>
      <c r="K59" s="538"/>
      <c r="L59" s="545"/>
      <c r="M59" s="553"/>
      <c r="N59" s="553"/>
      <c r="O59" s="561"/>
      <c r="P59" s="908" t="s">
        <v>355</v>
      </c>
      <c r="Q59" s="917"/>
      <c r="R59" s="925"/>
      <c r="S59" s="937" t="str">
        <f>IF(S58="","",VLOOKUP(S58,'別紙２【記載例】シフト記号表（勤務時間帯）'!$C$6:$K$35,9,FALSE))</f>
        <v/>
      </c>
      <c r="T59" s="944" t="str">
        <f>IF(T58="","",VLOOKUP(T58,'別紙２【記載例】シフト記号表（勤務時間帯）'!$C$6:$K$35,9,FALSE))</f>
        <v/>
      </c>
      <c r="U59" s="944" t="str">
        <f>IF(U58="","",VLOOKUP(U58,'別紙２【記載例】シフト記号表（勤務時間帯）'!$C$6:$K$35,9,FALSE))</f>
        <v/>
      </c>
      <c r="V59" s="944" t="str">
        <f>IF(V58="","",VLOOKUP(V58,'別紙２【記載例】シフト記号表（勤務時間帯）'!$C$6:$K$35,9,FALSE))</f>
        <v/>
      </c>
      <c r="W59" s="944" t="str">
        <f>IF(W58="","",VLOOKUP(W58,'別紙２【記載例】シフト記号表（勤務時間帯）'!$C$6:$K$35,9,FALSE))</f>
        <v/>
      </c>
      <c r="X59" s="944" t="str">
        <f>IF(X58="","",VLOOKUP(X58,'別紙２【記載例】シフト記号表（勤務時間帯）'!$C$6:$K$35,9,FALSE))</f>
        <v/>
      </c>
      <c r="Y59" s="951" t="str">
        <f>IF(Y58="","",VLOOKUP(Y58,'別紙２【記載例】シフト記号表（勤務時間帯）'!$C$6:$K$35,9,FALSE))</f>
        <v/>
      </c>
      <c r="Z59" s="937" t="str">
        <f>IF(Z58="","",VLOOKUP(Z58,'別紙２【記載例】シフト記号表（勤務時間帯）'!$C$6:$K$35,9,FALSE))</f>
        <v/>
      </c>
      <c r="AA59" s="944" t="str">
        <f>IF(AA58="","",VLOOKUP(AA58,'別紙２【記載例】シフト記号表（勤務時間帯）'!$C$6:$K$35,9,FALSE))</f>
        <v/>
      </c>
      <c r="AB59" s="944" t="str">
        <f>IF(AB58="","",VLOOKUP(AB58,'別紙２【記載例】シフト記号表（勤務時間帯）'!$C$6:$K$35,9,FALSE))</f>
        <v/>
      </c>
      <c r="AC59" s="944" t="str">
        <f>IF(AC58="","",VLOOKUP(AC58,'別紙２【記載例】シフト記号表（勤務時間帯）'!$C$6:$K$35,9,FALSE))</f>
        <v/>
      </c>
      <c r="AD59" s="944" t="str">
        <f>IF(AD58="","",VLOOKUP(AD58,'別紙２【記載例】シフト記号表（勤務時間帯）'!$C$6:$K$35,9,FALSE))</f>
        <v/>
      </c>
      <c r="AE59" s="944" t="str">
        <f>IF(AE58="","",VLOOKUP(AE58,'別紙２【記載例】シフト記号表（勤務時間帯）'!$C$6:$K$35,9,FALSE))</f>
        <v/>
      </c>
      <c r="AF59" s="951" t="str">
        <f>IF(AF58="","",VLOOKUP(AF58,'別紙２【記載例】シフト記号表（勤務時間帯）'!$C$6:$K$35,9,FALSE))</f>
        <v/>
      </c>
      <c r="AG59" s="937" t="str">
        <f>IF(AG58="","",VLOOKUP(AG58,'別紙２【記載例】シフト記号表（勤務時間帯）'!$C$6:$K$35,9,FALSE))</f>
        <v/>
      </c>
      <c r="AH59" s="944" t="str">
        <f>IF(AH58="","",VLOOKUP(AH58,'別紙２【記載例】シフト記号表（勤務時間帯）'!$C$6:$K$35,9,FALSE))</f>
        <v/>
      </c>
      <c r="AI59" s="944" t="str">
        <f>IF(AI58="","",VLOOKUP(AI58,'別紙２【記載例】シフト記号表（勤務時間帯）'!$C$6:$K$35,9,FALSE))</f>
        <v/>
      </c>
      <c r="AJ59" s="944" t="str">
        <f>IF(AJ58="","",VLOOKUP(AJ58,'別紙２【記載例】シフト記号表（勤務時間帯）'!$C$6:$K$35,9,FALSE))</f>
        <v/>
      </c>
      <c r="AK59" s="944" t="str">
        <f>IF(AK58="","",VLOOKUP(AK58,'別紙２【記載例】シフト記号表（勤務時間帯）'!$C$6:$K$35,9,FALSE))</f>
        <v/>
      </c>
      <c r="AL59" s="944" t="str">
        <f>IF(AL58="","",VLOOKUP(AL58,'別紙２【記載例】シフト記号表（勤務時間帯）'!$C$6:$K$35,9,FALSE))</f>
        <v/>
      </c>
      <c r="AM59" s="951" t="str">
        <f>IF(AM58="","",VLOOKUP(AM58,'別紙２【記載例】シフト記号表（勤務時間帯）'!$C$6:$K$35,9,FALSE))</f>
        <v/>
      </c>
      <c r="AN59" s="937" t="str">
        <f>IF(AN58="","",VLOOKUP(AN58,'別紙２【記載例】シフト記号表（勤務時間帯）'!$C$6:$K$35,9,FALSE))</f>
        <v/>
      </c>
      <c r="AO59" s="944" t="str">
        <f>IF(AO58="","",VLOOKUP(AO58,'別紙２【記載例】シフト記号表（勤務時間帯）'!$C$6:$K$35,9,FALSE))</f>
        <v/>
      </c>
      <c r="AP59" s="944" t="str">
        <f>IF(AP58="","",VLOOKUP(AP58,'別紙２【記載例】シフト記号表（勤務時間帯）'!$C$6:$K$35,9,FALSE))</f>
        <v/>
      </c>
      <c r="AQ59" s="944" t="str">
        <f>IF(AQ58="","",VLOOKUP(AQ58,'別紙２【記載例】シフト記号表（勤務時間帯）'!$C$6:$K$35,9,FALSE))</f>
        <v/>
      </c>
      <c r="AR59" s="944" t="str">
        <f>IF(AR58="","",VLOOKUP(AR58,'別紙２【記載例】シフト記号表（勤務時間帯）'!$C$6:$K$35,9,FALSE))</f>
        <v/>
      </c>
      <c r="AS59" s="944" t="str">
        <f>IF(AS58="","",VLOOKUP(AS58,'別紙２【記載例】シフト記号表（勤務時間帯）'!$C$6:$K$35,9,FALSE))</f>
        <v/>
      </c>
      <c r="AT59" s="951" t="str">
        <f>IF(AT58="","",VLOOKUP(AT58,'別紙２【記載例】シフト記号表（勤務時間帯）'!$C$6:$K$35,9,FALSE))</f>
        <v/>
      </c>
      <c r="AU59" s="937" t="str">
        <f>IF(AU58="","",VLOOKUP(AU58,'別紙２【記載例】シフト記号表（勤務時間帯）'!$C$6:$K$35,9,FALSE))</f>
        <v/>
      </c>
      <c r="AV59" s="944" t="str">
        <f>IF(AV58="","",VLOOKUP(AV58,'別紙２【記載例】シフト記号表（勤務時間帯）'!$C$6:$K$35,9,FALSE))</f>
        <v/>
      </c>
      <c r="AW59" s="944" t="str">
        <f>IF(AW58="","",VLOOKUP(AW58,'別紙２【記載例】シフト記号表（勤務時間帯）'!$C$6:$K$35,9,FALSE))</f>
        <v/>
      </c>
      <c r="AX59" s="967">
        <f>IF($BB$3="４週",SUM(S59:AT59),IF($BB$3="暦月",SUM(S59:AW59),""))</f>
        <v>0</v>
      </c>
      <c r="AY59" s="980"/>
      <c r="AZ59" s="992">
        <f>IF($BB$3="４週",AX59/4,IF($BB$3="暦月",'別紙２【記載例】通所型サービス'!AX59/('別紙２【記載例】通所型サービス'!$BB$8/7),""))</f>
        <v>0</v>
      </c>
      <c r="BA59" s="1002"/>
      <c r="BB59" s="744"/>
      <c r="BC59" s="553"/>
      <c r="BD59" s="553"/>
      <c r="BE59" s="553"/>
      <c r="BF59" s="561"/>
    </row>
    <row r="60" spans="2:58" ht="20.25" customHeight="1">
      <c r="B60" s="858"/>
      <c r="C60" s="468"/>
      <c r="D60" s="487"/>
      <c r="E60" s="497"/>
      <c r="F60" s="503">
        <f>C58</f>
        <v>0</v>
      </c>
      <c r="G60" s="514"/>
      <c r="H60" s="526"/>
      <c r="I60" s="534"/>
      <c r="J60" s="534"/>
      <c r="K60" s="539"/>
      <c r="L60" s="548"/>
      <c r="M60" s="556"/>
      <c r="N60" s="556"/>
      <c r="O60" s="564"/>
      <c r="P60" s="911" t="s">
        <v>509</v>
      </c>
      <c r="Q60" s="920"/>
      <c r="R60" s="928"/>
      <c r="S60" s="938" t="str">
        <f>IF(S58="","",VLOOKUP(S58,'別紙２【記載例】シフト記号表（勤務時間帯）'!$C$6:$U$35,19,FALSE))</f>
        <v/>
      </c>
      <c r="T60" s="945" t="str">
        <f>IF(T58="","",VLOOKUP(T58,'別紙２【記載例】シフト記号表（勤務時間帯）'!$C$6:$U$35,19,FALSE))</f>
        <v/>
      </c>
      <c r="U60" s="945" t="str">
        <f>IF(U58="","",VLOOKUP(U58,'別紙２【記載例】シフト記号表（勤務時間帯）'!$C$6:$U$35,19,FALSE))</f>
        <v/>
      </c>
      <c r="V60" s="945" t="str">
        <f>IF(V58="","",VLOOKUP(V58,'別紙２【記載例】シフト記号表（勤務時間帯）'!$C$6:$U$35,19,FALSE))</f>
        <v/>
      </c>
      <c r="W60" s="945" t="str">
        <f>IF(W58="","",VLOOKUP(W58,'別紙２【記載例】シフト記号表（勤務時間帯）'!$C$6:$U$35,19,FALSE))</f>
        <v/>
      </c>
      <c r="X60" s="945" t="str">
        <f>IF(X58="","",VLOOKUP(X58,'別紙２【記載例】シフト記号表（勤務時間帯）'!$C$6:$U$35,19,FALSE))</f>
        <v/>
      </c>
      <c r="Y60" s="952" t="str">
        <f>IF(Y58="","",VLOOKUP(Y58,'別紙２【記載例】シフト記号表（勤務時間帯）'!$C$6:$U$35,19,FALSE))</f>
        <v/>
      </c>
      <c r="Z60" s="938" t="str">
        <f>IF(Z58="","",VLOOKUP(Z58,'別紙２【記載例】シフト記号表（勤務時間帯）'!$C$6:$U$35,19,FALSE))</f>
        <v/>
      </c>
      <c r="AA60" s="945" t="str">
        <f>IF(AA58="","",VLOOKUP(AA58,'別紙２【記載例】シフト記号表（勤務時間帯）'!$C$6:$U$35,19,FALSE))</f>
        <v/>
      </c>
      <c r="AB60" s="945" t="str">
        <f>IF(AB58="","",VLOOKUP(AB58,'別紙２【記載例】シフト記号表（勤務時間帯）'!$C$6:$U$35,19,FALSE))</f>
        <v/>
      </c>
      <c r="AC60" s="945" t="str">
        <f>IF(AC58="","",VLOOKUP(AC58,'別紙２【記載例】シフト記号表（勤務時間帯）'!$C$6:$U$35,19,FALSE))</f>
        <v/>
      </c>
      <c r="AD60" s="945" t="str">
        <f>IF(AD58="","",VLOOKUP(AD58,'別紙２【記載例】シフト記号表（勤務時間帯）'!$C$6:$U$35,19,FALSE))</f>
        <v/>
      </c>
      <c r="AE60" s="945" t="str">
        <f>IF(AE58="","",VLOOKUP(AE58,'別紙２【記載例】シフト記号表（勤務時間帯）'!$C$6:$U$35,19,FALSE))</f>
        <v/>
      </c>
      <c r="AF60" s="952" t="str">
        <f>IF(AF58="","",VLOOKUP(AF58,'別紙２【記載例】シフト記号表（勤務時間帯）'!$C$6:$U$35,19,FALSE))</f>
        <v/>
      </c>
      <c r="AG60" s="938" t="str">
        <f>IF(AG58="","",VLOOKUP(AG58,'別紙２【記載例】シフト記号表（勤務時間帯）'!$C$6:$U$35,19,FALSE))</f>
        <v/>
      </c>
      <c r="AH60" s="945" t="str">
        <f>IF(AH58="","",VLOOKUP(AH58,'別紙２【記載例】シフト記号表（勤務時間帯）'!$C$6:$U$35,19,FALSE))</f>
        <v/>
      </c>
      <c r="AI60" s="945" t="str">
        <f>IF(AI58="","",VLOOKUP(AI58,'別紙２【記載例】シフト記号表（勤務時間帯）'!$C$6:$U$35,19,FALSE))</f>
        <v/>
      </c>
      <c r="AJ60" s="945" t="str">
        <f>IF(AJ58="","",VLOOKUP(AJ58,'別紙２【記載例】シフト記号表（勤務時間帯）'!$C$6:$U$35,19,FALSE))</f>
        <v/>
      </c>
      <c r="AK60" s="945" t="str">
        <f>IF(AK58="","",VLOOKUP(AK58,'別紙２【記載例】シフト記号表（勤務時間帯）'!$C$6:$U$35,19,FALSE))</f>
        <v/>
      </c>
      <c r="AL60" s="945" t="str">
        <f>IF(AL58="","",VLOOKUP(AL58,'別紙２【記載例】シフト記号表（勤務時間帯）'!$C$6:$U$35,19,FALSE))</f>
        <v/>
      </c>
      <c r="AM60" s="952" t="str">
        <f>IF(AM58="","",VLOOKUP(AM58,'別紙２【記載例】シフト記号表（勤務時間帯）'!$C$6:$U$35,19,FALSE))</f>
        <v/>
      </c>
      <c r="AN60" s="938" t="str">
        <f>IF(AN58="","",VLOOKUP(AN58,'別紙２【記載例】シフト記号表（勤務時間帯）'!$C$6:$U$35,19,FALSE))</f>
        <v/>
      </c>
      <c r="AO60" s="945" t="str">
        <f>IF(AO58="","",VLOOKUP(AO58,'別紙２【記載例】シフト記号表（勤務時間帯）'!$C$6:$U$35,19,FALSE))</f>
        <v/>
      </c>
      <c r="AP60" s="945" t="str">
        <f>IF(AP58="","",VLOOKUP(AP58,'別紙２【記載例】シフト記号表（勤務時間帯）'!$C$6:$U$35,19,FALSE))</f>
        <v/>
      </c>
      <c r="AQ60" s="945" t="str">
        <f>IF(AQ58="","",VLOOKUP(AQ58,'別紙２【記載例】シフト記号表（勤務時間帯）'!$C$6:$U$35,19,FALSE))</f>
        <v/>
      </c>
      <c r="AR60" s="945" t="str">
        <f>IF(AR58="","",VLOOKUP(AR58,'別紙２【記載例】シフト記号表（勤務時間帯）'!$C$6:$U$35,19,FALSE))</f>
        <v/>
      </c>
      <c r="AS60" s="945" t="str">
        <f>IF(AS58="","",VLOOKUP(AS58,'別紙２【記載例】シフト記号表（勤務時間帯）'!$C$6:$U$35,19,FALSE))</f>
        <v/>
      </c>
      <c r="AT60" s="952" t="str">
        <f>IF(AT58="","",VLOOKUP(AT58,'別紙２【記載例】シフト記号表（勤務時間帯）'!$C$6:$U$35,19,FALSE))</f>
        <v/>
      </c>
      <c r="AU60" s="938" t="str">
        <f>IF(AU58="","",VLOOKUP(AU58,'別紙２【記載例】シフト記号表（勤務時間帯）'!$C$6:$U$35,19,FALSE))</f>
        <v/>
      </c>
      <c r="AV60" s="945" t="str">
        <f>IF(AV58="","",VLOOKUP(AV58,'別紙２【記載例】シフト記号表（勤務時間帯）'!$C$6:$U$35,19,FALSE))</f>
        <v/>
      </c>
      <c r="AW60" s="945" t="str">
        <f>IF(AW58="","",VLOOKUP(AW58,'別紙２【記載例】シフト記号表（勤務時間帯）'!$C$6:$U$35,19,FALSE))</f>
        <v/>
      </c>
      <c r="AX60" s="968">
        <f>IF($BB$3="４週",SUM(S60:AT60),IF($BB$3="暦月",SUM(S60:AW60),""))</f>
        <v>0</v>
      </c>
      <c r="AY60" s="981"/>
      <c r="AZ60" s="993">
        <f>IF($BB$3="４週",AX60/4,IF($BB$3="暦月",'別紙２【記載例】通所型サービス'!AX60/('別紙２【記載例】通所型サービス'!$BB$8/7),""))</f>
        <v>0</v>
      </c>
      <c r="BA60" s="1003"/>
      <c r="BB60" s="746"/>
      <c r="BC60" s="556"/>
      <c r="BD60" s="556"/>
      <c r="BE60" s="556"/>
      <c r="BF60" s="564"/>
    </row>
    <row r="61" spans="2:58" s="851" customFormat="1" ht="6" customHeight="1">
      <c r="B61" s="859"/>
      <c r="C61" s="869"/>
      <c r="D61" s="869"/>
      <c r="E61" s="869"/>
      <c r="F61" s="883"/>
      <c r="G61" s="883"/>
      <c r="H61" s="894"/>
      <c r="I61" s="894"/>
      <c r="J61" s="894"/>
      <c r="K61" s="894"/>
      <c r="L61" s="883"/>
      <c r="M61" s="883"/>
      <c r="N61" s="883"/>
      <c r="O61" s="883"/>
      <c r="P61" s="912"/>
      <c r="Q61" s="912"/>
      <c r="R61" s="912"/>
      <c r="S61" s="894"/>
      <c r="T61" s="894"/>
      <c r="U61" s="894"/>
      <c r="V61" s="894"/>
      <c r="W61" s="894"/>
      <c r="X61" s="894"/>
      <c r="Y61" s="894"/>
      <c r="Z61" s="894"/>
      <c r="AA61" s="894"/>
      <c r="AB61" s="894"/>
      <c r="AC61" s="894"/>
      <c r="AD61" s="894"/>
      <c r="AE61" s="894"/>
      <c r="AF61" s="894"/>
      <c r="AG61" s="894"/>
      <c r="AH61" s="894"/>
      <c r="AI61" s="894"/>
      <c r="AJ61" s="894"/>
      <c r="AK61" s="894"/>
      <c r="AL61" s="894"/>
      <c r="AM61" s="894"/>
      <c r="AN61" s="894"/>
      <c r="AO61" s="894"/>
      <c r="AP61" s="894"/>
      <c r="AQ61" s="894"/>
      <c r="AR61" s="894"/>
      <c r="AS61" s="894"/>
      <c r="AT61" s="894"/>
      <c r="AU61" s="894"/>
      <c r="AV61" s="894"/>
      <c r="AW61" s="894"/>
      <c r="AX61" s="970"/>
      <c r="AY61" s="970"/>
      <c r="AZ61" s="970"/>
      <c r="BA61" s="970"/>
      <c r="BB61" s="883"/>
      <c r="BC61" s="883"/>
      <c r="BD61" s="883"/>
      <c r="BE61" s="883"/>
      <c r="BF61" s="1027"/>
    </row>
    <row r="62" spans="2:58" ht="20.100000000000001" customHeight="1">
      <c r="B62" s="860"/>
      <c r="C62" s="870"/>
      <c r="D62" s="870"/>
      <c r="E62" s="870"/>
      <c r="F62" s="870"/>
      <c r="G62" s="887" t="s">
        <v>503</v>
      </c>
      <c r="H62" s="887"/>
      <c r="I62" s="887"/>
      <c r="J62" s="887"/>
      <c r="K62" s="887"/>
      <c r="L62" s="887"/>
      <c r="M62" s="887"/>
      <c r="N62" s="887"/>
      <c r="O62" s="887"/>
      <c r="P62" s="887"/>
      <c r="Q62" s="887"/>
      <c r="R62" s="929"/>
      <c r="S62" s="939">
        <f t="shared" ref="S62:AW62" si="1">IF(SUMIF($F$22:$F$60,"生活相談員",S22:S60)=0,"",SUMIF($F$22:$F$60,"生活相談員",S22:S60))</f>
        <v>7</v>
      </c>
      <c r="T62" s="946">
        <f t="shared" si="1"/>
        <v>7</v>
      </c>
      <c r="U62" s="946">
        <f t="shared" si="1"/>
        <v>7</v>
      </c>
      <c r="V62" s="946">
        <f t="shared" si="1"/>
        <v>7</v>
      </c>
      <c r="W62" s="946">
        <f t="shared" si="1"/>
        <v>7</v>
      </c>
      <c r="X62" s="946">
        <f t="shared" si="1"/>
        <v>7</v>
      </c>
      <c r="Y62" s="953">
        <f t="shared" si="1"/>
        <v>7</v>
      </c>
      <c r="Z62" s="939">
        <f t="shared" si="1"/>
        <v>7</v>
      </c>
      <c r="AA62" s="946">
        <f t="shared" si="1"/>
        <v>7</v>
      </c>
      <c r="AB62" s="946">
        <f t="shared" si="1"/>
        <v>7</v>
      </c>
      <c r="AC62" s="946">
        <f t="shared" si="1"/>
        <v>7</v>
      </c>
      <c r="AD62" s="946">
        <f t="shared" si="1"/>
        <v>7</v>
      </c>
      <c r="AE62" s="946">
        <f t="shared" si="1"/>
        <v>7</v>
      </c>
      <c r="AF62" s="953">
        <f t="shared" si="1"/>
        <v>7</v>
      </c>
      <c r="AG62" s="939">
        <f t="shared" si="1"/>
        <v>7</v>
      </c>
      <c r="AH62" s="946">
        <f t="shared" si="1"/>
        <v>7</v>
      </c>
      <c r="AI62" s="946">
        <f t="shared" si="1"/>
        <v>7</v>
      </c>
      <c r="AJ62" s="946">
        <f t="shared" si="1"/>
        <v>7</v>
      </c>
      <c r="AK62" s="946">
        <f t="shared" si="1"/>
        <v>7</v>
      </c>
      <c r="AL62" s="946">
        <f t="shared" si="1"/>
        <v>7</v>
      </c>
      <c r="AM62" s="953">
        <f t="shared" si="1"/>
        <v>7</v>
      </c>
      <c r="AN62" s="939">
        <f t="shared" si="1"/>
        <v>7</v>
      </c>
      <c r="AO62" s="946">
        <f t="shared" si="1"/>
        <v>7</v>
      </c>
      <c r="AP62" s="946">
        <f t="shared" si="1"/>
        <v>7</v>
      </c>
      <c r="AQ62" s="946">
        <f t="shared" si="1"/>
        <v>7</v>
      </c>
      <c r="AR62" s="946">
        <f t="shared" si="1"/>
        <v>7</v>
      </c>
      <c r="AS62" s="946">
        <f t="shared" si="1"/>
        <v>7</v>
      </c>
      <c r="AT62" s="953">
        <f t="shared" si="1"/>
        <v>7</v>
      </c>
      <c r="AU62" s="939" t="str">
        <f t="shared" si="1"/>
        <v/>
      </c>
      <c r="AV62" s="946" t="str">
        <f t="shared" si="1"/>
        <v/>
      </c>
      <c r="AW62" s="953" t="str">
        <f t="shared" si="1"/>
        <v/>
      </c>
      <c r="AX62" s="971">
        <f>IF(SUMIF($F$22:$F$60,"生活相談員",AX22:AY60)=0,"",SUMIF($F$22:$F$60,"生活相談員",AX22:AY60))</f>
        <v>196</v>
      </c>
      <c r="AY62" s="983"/>
      <c r="AZ62" s="995">
        <f>IF(AX62="","",IF($BB$3="４週",AX62/4,IF($BB$3="暦月",AX62/('別紙２【記載例】通所型サービス'!$BB$8/7),"")))</f>
        <v>49</v>
      </c>
      <c r="BA62" s="1005"/>
      <c r="BB62" s="1012"/>
      <c r="BC62" s="1018"/>
      <c r="BD62" s="1018"/>
      <c r="BE62" s="1018"/>
      <c r="BF62" s="1028"/>
    </row>
    <row r="63" spans="2:58" ht="20.25" customHeight="1">
      <c r="B63" s="861"/>
      <c r="C63" s="871"/>
      <c r="D63" s="871"/>
      <c r="E63" s="871"/>
      <c r="F63" s="871"/>
      <c r="G63" s="888" t="s">
        <v>504</v>
      </c>
      <c r="H63" s="888"/>
      <c r="I63" s="888"/>
      <c r="J63" s="888"/>
      <c r="K63" s="888"/>
      <c r="L63" s="888"/>
      <c r="M63" s="888"/>
      <c r="N63" s="888"/>
      <c r="O63" s="888"/>
      <c r="P63" s="888"/>
      <c r="Q63" s="888"/>
      <c r="R63" s="930"/>
      <c r="S63" s="609">
        <f t="shared" ref="S63:AX63" si="2">IF(SUMIF($F$22:$F$60,"介護職員",S22:S60)=0,"",SUMIF($F$22:$F$60,"介護職員",S22:S60))</f>
        <v>14</v>
      </c>
      <c r="T63" s="624">
        <f t="shared" si="2"/>
        <v>14</v>
      </c>
      <c r="U63" s="624">
        <f t="shared" si="2"/>
        <v>14</v>
      </c>
      <c r="V63" s="624">
        <f t="shared" si="2"/>
        <v>14</v>
      </c>
      <c r="W63" s="624">
        <f t="shared" si="2"/>
        <v>14</v>
      </c>
      <c r="X63" s="624">
        <f t="shared" si="2"/>
        <v>14</v>
      </c>
      <c r="Y63" s="639">
        <f t="shared" si="2"/>
        <v>14</v>
      </c>
      <c r="Z63" s="609">
        <f t="shared" si="2"/>
        <v>14</v>
      </c>
      <c r="AA63" s="624">
        <f t="shared" si="2"/>
        <v>14</v>
      </c>
      <c r="AB63" s="624">
        <f t="shared" si="2"/>
        <v>14</v>
      </c>
      <c r="AC63" s="624">
        <f t="shared" si="2"/>
        <v>14</v>
      </c>
      <c r="AD63" s="624">
        <f t="shared" si="2"/>
        <v>14</v>
      </c>
      <c r="AE63" s="624">
        <f t="shared" si="2"/>
        <v>14</v>
      </c>
      <c r="AF63" s="639">
        <f t="shared" si="2"/>
        <v>14</v>
      </c>
      <c r="AG63" s="609">
        <f t="shared" si="2"/>
        <v>14</v>
      </c>
      <c r="AH63" s="624">
        <f t="shared" si="2"/>
        <v>14</v>
      </c>
      <c r="AI63" s="624">
        <f t="shared" si="2"/>
        <v>14</v>
      </c>
      <c r="AJ63" s="624">
        <f t="shared" si="2"/>
        <v>14</v>
      </c>
      <c r="AK63" s="624">
        <f t="shared" si="2"/>
        <v>14</v>
      </c>
      <c r="AL63" s="624">
        <f t="shared" si="2"/>
        <v>14</v>
      </c>
      <c r="AM63" s="639">
        <f t="shared" si="2"/>
        <v>14</v>
      </c>
      <c r="AN63" s="609">
        <f t="shared" si="2"/>
        <v>14</v>
      </c>
      <c r="AO63" s="624">
        <f t="shared" si="2"/>
        <v>14</v>
      </c>
      <c r="AP63" s="624">
        <f t="shared" si="2"/>
        <v>14</v>
      </c>
      <c r="AQ63" s="624">
        <f t="shared" si="2"/>
        <v>14</v>
      </c>
      <c r="AR63" s="624">
        <f t="shared" si="2"/>
        <v>14</v>
      </c>
      <c r="AS63" s="624">
        <f t="shared" si="2"/>
        <v>14</v>
      </c>
      <c r="AT63" s="639">
        <f t="shared" si="2"/>
        <v>14</v>
      </c>
      <c r="AU63" s="609" t="str">
        <f t="shared" si="2"/>
        <v/>
      </c>
      <c r="AV63" s="624" t="str">
        <f t="shared" si="2"/>
        <v/>
      </c>
      <c r="AW63" s="639" t="str">
        <f t="shared" si="2"/>
        <v/>
      </c>
      <c r="AX63" s="972">
        <f t="shared" si="2"/>
        <v>392</v>
      </c>
      <c r="AY63" s="984"/>
      <c r="AZ63" s="996">
        <f>IF(AX63="","",IF($BB$3="４週",AX63/4,IF($BB$3="暦月",AX63/('別紙２【記載例】通所型サービス'!$BB$8/7),"")))</f>
        <v>98</v>
      </c>
      <c r="BA63" s="1006"/>
      <c r="BB63" s="1013"/>
      <c r="BC63" s="1019"/>
      <c r="BD63" s="1019"/>
      <c r="BE63" s="1019"/>
      <c r="BF63" s="1029"/>
    </row>
    <row r="64" spans="2:58" ht="20.25" customHeight="1">
      <c r="B64" s="861"/>
      <c r="C64" s="871"/>
      <c r="D64" s="871"/>
      <c r="E64" s="871"/>
      <c r="F64" s="871"/>
      <c r="G64" s="888" t="s">
        <v>322</v>
      </c>
      <c r="H64" s="888"/>
      <c r="I64" s="888"/>
      <c r="J64" s="888"/>
      <c r="K64" s="888"/>
      <c r="L64" s="888"/>
      <c r="M64" s="888"/>
      <c r="N64" s="888"/>
      <c r="O64" s="888"/>
      <c r="P64" s="888"/>
      <c r="Q64" s="888"/>
      <c r="R64" s="930"/>
      <c r="S64" s="606">
        <v>20</v>
      </c>
      <c r="T64" s="621">
        <v>20</v>
      </c>
      <c r="U64" s="621">
        <v>20</v>
      </c>
      <c r="V64" s="621">
        <v>20</v>
      </c>
      <c r="W64" s="621">
        <v>20</v>
      </c>
      <c r="X64" s="621">
        <v>20</v>
      </c>
      <c r="Y64" s="636">
        <v>20</v>
      </c>
      <c r="Z64" s="606">
        <v>20</v>
      </c>
      <c r="AA64" s="621">
        <v>20</v>
      </c>
      <c r="AB64" s="621">
        <v>20</v>
      </c>
      <c r="AC64" s="621">
        <v>20</v>
      </c>
      <c r="AD64" s="621">
        <v>20</v>
      </c>
      <c r="AE64" s="621">
        <v>20</v>
      </c>
      <c r="AF64" s="636">
        <v>20</v>
      </c>
      <c r="AG64" s="606">
        <v>20</v>
      </c>
      <c r="AH64" s="621">
        <v>20</v>
      </c>
      <c r="AI64" s="621">
        <v>20</v>
      </c>
      <c r="AJ64" s="621">
        <v>20</v>
      </c>
      <c r="AK64" s="621">
        <v>20</v>
      </c>
      <c r="AL64" s="621">
        <v>20</v>
      </c>
      <c r="AM64" s="636">
        <v>20</v>
      </c>
      <c r="AN64" s="606">
        <v>20</v>
      </c>
      <c r="AO64" s="621">
        <v>20</v>
      </c>
      <c r="AP64" s="621">
        <v>20</v>
      </c>
      <c r="AQ64" s="621">
        <v>20</v>
      </c>
      <c r="AR64" s="621">
        <v>20</v>
      </c>
      <c r="AS64" s="621">
        <v>20</v>
      </c>
      <c r="AT64" s="636">
        <v>20</v>
      </c>
      <c r="AU64" s="606"/>
      <c r="AV64" s="621"/>
      <c r="AW64" s="636"/>
      <c r="AX64" s="973"/>
      <c r="AY64" s="985"/>
      <c r="AZ64" s="985"/>
      <c r="BA64" s="1007"/>
      <c r="BB64" s="1013"/>
      <c r="BC64" s="1019"/>
      <c r="BD64" s="1019"/>
      <c r="BE64" s="1019"/>
      <c r="BF64" s="1029"/>
    </row>
    <row r="65" spans="1:73" ht="20.25" customHeight="1">
      <c r="B65" s="861"/>
      <c r="C65" s="871"/>
      <c r="D65" s="871"/>
      <c r="E65" s="871"/>
      <c r="F65" s="871"/>
      <c r="G65" s="888" t="s">
        <v>383</v>
      </c>
      <c r="H65" s="888"/>
      <c r="I65" s="888"/>
      <c r="J65" s="888"/>
      <c r="K65" s="888"/>
      <c r="L65" s="888"/>
      <c r="M65" s="888"/>
      <c r="N65" s="888"/>
      <c r="O65" s="888"/>
      <c r="P65" s="888"/>
      <c r="Q65" s="888"/>
      <c r="R65" s="930"/>
      <c r="S65" s="606">
        <v>7</v>
      </c>
      <c r="T65" s="621">
        <v>7</v>
      </c>
      <c r="U65" s="621">
        <v>7</v>
      </c>
      <c r="V65" s="621">
        <v>7</v>
      </c>
      <c r="W65" s="621">
        <v>7</v>
      </c>
      <c r="X65" s="621">
        <v>7</v>
      </c>
      <c r="Y65" s="636">
        <v>7</v>
      </c>
      <c r="Z65" s="606">
        <v>7</v>
      </c>
      <c r="AA65" s="621">
        <v>7</v>
      </c>
      <c r="AB65" s="621">
        <v>7</v>
      </c>
      <c r="AC65" s="621">
        <v>7</v>
      </c>
      <c r="AD65" s="621">
        <v>7</v>
      </c>
      <c r="AE65" s="621">
        <v>7</v>
      </c>
      <c r="AF65" s="636">
        <v>7</v>
      </c>
      <c r="AG65" s="606">
        <v>7</v>
      </c>
      <c r="AH65" s="621">
        <v>7</v>
      </c>
      <c r="AI65" s="621">
        <v>7</v>
      </c>
      <c r="AJ65" s="621">
        <v>7</v>
      </c>
      <c r="AK65" s="621">
        <v>7</v>
      </c>
      <c r="AL65" s="621">
        <v>7</v>
      </c>
      <c r="AM65" s="636">
        <v>7</v>
      </c>
      <c r="AN65" s="606">
        <v>7</v>
      </c>
      <c r="AO65" s="621">
        <v>7</v>
      </c>
      <c r="AP65" s="621">
        <v>7</v>
      </c>
      <c r="AQ65" s="621">
        <v>7</v>
      </c>
      <c r="AR65" s="621">
        <v>7</v>
      </c>
      <c r="AS65" s="621">
        <v>7</v>
      </c>
      <c r="AT65" s="636">
        <v>7</v>
      </c>
      <c r="AU65" s="606"/>
      <c r="AV65" s="621"/>
      <c r="AW65" s="636"/>
      <c r="AX65" s="974"/>
      <c r="AY65" s="986"/>
      <c r="AZ65" s="986"/>
      <c r="BA65" s="1008"/>
      <c r="BB65" s="1013"/>
      <c r="BC65" s="1019"/>
      <c r="BD65" s="1019"/>
      <c r="BE65" s="1019"/>
      <c r="BF65" s="1029"/>
    </row>
    <row r="66" spans="1:73" ht="20.25" customHeight="1">
      <c r="B66" s="862"/>
      <c r="C66" s="872"/>
      <c r="D66" s="872"/>
      <c r="E66" s="872"/>
      <c r="F66" s="872"/>
      <c r="G66" s="889" t="s">
        <v>484</v>
      </c>
      <c r="H66" s="889"/>
      <c r="I66" s="889"/>
      <c r="J66" s="889"/>
      <c r="K66" s="889"/>
      <c r="L66" s="889"/>
      <c r="M66" s="889"/>
      <c r="N66" s="889"/>
      <c r="O66" s="889"/>
      <c r="P66" s="889"/>
      <c r="Q66" s="889"/>
      <c r="R66" s="931"/>
      <c r="S66" s="940">
        <f t="shared" ref="S66:AW66" si="3">IF(S65&lt;&gt;"",IF(S64&gt;15,((S64-15)/5+1)*S65,S65),"")</f>
        <v>14</v>
      </c>
      <c r="T66" s="947">
        <f t="shared" si="3"/>
        <v>14</v>
      </c>
      <c r="U66" s="947">
        <f t="shared" si="3"/>
        <v>14</v>
      </c>
      <c r="V66" s="947">
        <f t="shared" si="3"/>
        <v>14</v>
      </c>
      <c r="W66" s="947">
        <f t="shared" si="3"/>
        <v>14</v>
      </c>
      <c r="X66" s="947">
        <f t="shared" si="3"/>
        <v>14</v>
      </c>
      <c r="Y66" s="954">
        <f t="shared" si="3"/>
        <v>14</v>
      </c>
      <c r="Z66" s="940">
        <f t="shared" si="3"/>
        <v>14</v>
      </c>
      <c r="AA66" s="947">
        <f t="shared" si="3"/>
        <v>14</v>
      </c>
      <c r="AB66" s="947">
        <f t="shared" si="3"/>
        <v>14</v>
      </c>
      <c r="AC66" s="947">
        <f t="shared" si="3"/>
        <v>14</v>
      </c>
      <c r="AD66" s="947">
        <f t="shared" si="3"/>
        <v>14</v>
      </c>
      <c r="AE66" s="947">
        <f t="shared" si="3"/>
        <v>14</v>
      </c>
      <c r="AF66" s="954">
        <f t="shared" si="3"/>
        <v>14</v>
      </c>
      <c r="AG66" s="940">
        <f t="shared" si="3"/>
        <v>14</v>
      </c>
      <c r="AH66" s="947">
        <f t="shared" si="3"/>
        <v>14</v>
      </c>
      <c r="AI66" s="947">
        <f t="shared" si="3"/>
        <v>14</v>
      </c>
      <c r="AJ66" s="947">
        <f t="shared" si="3"/>
        <v>14</v>
      </c>
      <c r="AK66" s="947">
        <f t="shared" si="3"/>
        <v>14</v>
      </c>
      <c r="AL66" s="947">
        <f t="shared" si="3"/>
        <v>14</v>
      </c>
      <c r="AM66" s="954">
        <f t="shared" si="3"/>
        <v>14</v>
      </c>
      <c r="AN66" s="940">
        <f t="shared" si="3"/>
        <v>14</v>
      </c>
      <c r="AO66" s="947">
        <f t="shared" si="3"/>
        <v>14</v>
      </c>
      <c r="AP66" s="947">
        <f t="shared" si="3"/>
        <v>14</v>
      </c>
      <c r="AQ66" s="947">
        <f t="shared" si="3"/>
        <v>14</v>
      </c>
      <c r="AR66" s="947">
        <f t="shared" si="3"/>
        <v>14</v>
      </c>
      <c r="AS66" s="947">
        <f t="shared" si="3"/>
        <v>14</v>
      </c>
      <c r="AT66" s="954">
        <f t="shared" si="3"/>
        <v>14</v>
      </c>
      <c r="AU66" s="609" t="str">
        <f t="shared" si="3"/>
        <v/>
      </c>
      <c r="AV66" s="624" t="str">
        <f t="shared" si="3"/>
        <v/>
      </c>
      <c r="AW66" s="639" t="str">
        <f t="shared" si="3"/>
        <v/>
      </c>
      <c r="AX66" s="974"/>
      <c r="AY66" s="986"/>
      <c r="AZ66" s="986"/>
      <c r="BA66" s="1008"/>
      <c r="BB66" s="1013"/>
      <c r="BC66" s="1019"/>
      <c r="BD66" s="1019"/>
      <c r="BE66" s="1019"/>
      <c r="BF66" s="1029"/>
    </row>
    <row r="67" spans="1:73" ht="18.75" customHeight="1">
      <c r="B67" s="863" t="s">
        <v>158</v>
      </c>
      <c r="C67" s="873"/>
      <c r="D67" s="873"/>
      <c r="E67" s="873"/>
      <c r="F67" s="873"/>
      <c r="G67" s="873"/>
      <c r="H67" s="873"/>
      <c r="I67" s="873"/>
      <c r="J67" s="873"/>
      <c r="K67" s="897"/>
      <c r="L67" s="899" t="s">
        <v>133</v>
      </c>
      <c r="M67" s="899"/>
      <c r="N67" s="899"/>
      <c r="O67" s="899"/>
      <c r="P67" s="899"/>
      <c r="Q67" s="899"/>
      <c r="R67" s="932"/>
      <c r="S67" s="608">
        <f t="shared" ref="S67:AW71" si="4">IF($L67="","",IF(COUNTIFS($F$22:$F$60,$L67,S$22:S$60,"&gt;0")=0,"",COUNTIFS($F$22:$F$60,$L67,S$22:S$60,"&gt;0")))</f>
        <v>1</v>
      </c>
      <c r="T67" s="623">
        <f t="shared" si="4"/>
        <v>1</v>
      </c>
      <c r="U67" s="623">
        <f t="shared" si="4"/>
        <v>1</v>
      </c>
      <c r="V67" s="623">
        <f t="shared" si="4"/>
        <v>1</v>
      </c>
      <c r="W67" s="623">
        <f t="shared" si="4"/>
        <v>1</v>
      </c>
      <c r="X67" s="623">
        <f t="shared" si="4"/>
        <v>1</v>
      </c>
      <c r="Y67" s="638">
        <f t="shared" si="4"/>
        <v>1</v>
      </c>
      <c r="Z67" s="644">
        <f t="shared" si="4"/>
        <v>1</v>
      </c>
      <c r="AA67" s="623">
        <f t="shared" si="4"/>
        <v>1</v>
      </c>
      <c r="AB67" s="623">
        <f t="shared" si="4"/>
        <v>1</v>
      </c>
      <c r="AC67" s="623">
        <f t="shared" si="4"/>
        <v>1</v>
      </c>
      <c r="AD67" s="623">
        <f t="shared" si="4"/>
        <v>1</v>
      </c>
      <c r="AE67" s="623">
        <f t="shared" si="4"/>
        <v>1</v>
      </c>
      <c r="AF67" s="638">
        <f t="shared" si="4"/>
        <v>1</v>
      </c>
      <c r="AG67" s="623">
        <f t="shared" si="4"/>
        <v>1</v>
      </c>
      <c r="AH67" s="623">
        <f t="shared" si="4"/>
        <v>1</v>
      </c>
      <c r="AI67" s="623">
        <f t="shared" si="4"/>
        <v>1</v>
      </c>
      <c r="AJ67" s="623">
        <f t="shared" si="4"/>
        <v>1</v>
      </c>
      <c r="AK67" s="623">
        <f t="shared" si="4"/>
        <v>1</v>
      </c>
      <c r="AL67" s="623">
        <f t="shared" si="4"/>
        <v>1</v>
      </c>
      <c r="AM67" s="638">
        <f t="shared" si="4"/>
        <v>1</v>
      </c>
      <c r="AN67" s="623">
        <f t="shared" si="4"/>
        <v>1</v>
      </c>
      <c r="AO67" s="623">
        <f t="shared" si="4"/>
        <v>1</v>
      </c>
      <c r="AP67" s="623">
        <f t="shared" si="4"/>
        <v>1</v>
      </c>
      <c r="AQ67" s="623">
        <f t="shared" si="4"/>
        <v>1</v>
      </c>
      <c r="AR67" s="623">
        <f t="shared" si="4"/>
        <v>1</v>
      </c>
      <c r="AS67" s="623">
        <f t="shared" si="4"/>
        <v>1</v>
      </c>
      <c r="AT67" s="638">
        <f t="shared" si="4"/>
        <v>1</v>
      </c>
      <c r="AU67" s="623" t="str">
        <f t="shared" si="4"/>
        <v/>
      </c>
      <c r="AV67" s="623" t="str">
        <f t="shared" si="4"/>
        <v/>
      </c>
      <c r="AW67" s="638" t="str">
        <f t="shared" si="4"/>
        <v/>
      </c>
      <c r="AX67" s="974"/>
      <c r="AY67" s="986"/>
      <c r="AZ67" s="986"/>
      <c r="BA67" s="1008"/>
      <c r="BB67" s="1013"/>
      <c r="BC67" s="1019"/>
      <c r="BD67" s="1019"/>
      <c r="BE67" s="1019"/>
      <c r="BF67" s="1029"/>
    </row>
    <row r="68" spans="1:73" ht="18.75" customHeight="1">
      <c r="B68" s="863"/>
      <c r="C68" s="873"/>
      <c r="D68" s="873"/>
      <c r="E68" s="873"/>
      <c r="F68" s="873"/>
      <c r="G68" s="873"/>
      <c r="H68" s="873"/>
      <c r="I68" s="873"/>
      <c r="J68" s="873"/>
      <c r="K68" s="897"/>
      <c r="L68" s="900" t="s">
        <v>468</v>
      </c>
      <c r="M68" s="900"/>
      <c r="N68" s="900"/>
      <c r="O68" s="900"/>
      <c r="P68" s="900"/>
      <c r="Q68" s="900"/>
      <c r="R68" s="933"/>
      <c r="S68" s="609">
        <f t="shared" si="4"/>
        <v>1</v>
      </c>
      <c r="T68" s="624">
        <f t="shared" si="4"/>
        <v>1</v>
      </c>
      <c r="U68" s="624">
        <f t="shared" si="4"/>
        <v>1</v>
      </c>
      <c r="V68" s="624">
        <f t="shared" si="4"/>
        <v>1</v>
      </c>
      <c r="W68" s="624">
        <f t="shared" si="4"/>
        <v>1</v>
      </c>
      <c r="X68" s="624">
        <f t="shared" si="4"/>
        <v>1</v>
      </c>
      <c r="Y68" s="639">
        <f t="shared" si="4"/>
        <v>1</v>
      </c>
      <c r="Z68" s="645">
        <f t="shared" si="4"/>
        <v>1</v>
      </c>
      <c r="AA68" s="624">
        <f t="shared" si="4"/>
        <v>1</v>
      </c>
      <c r="AB68" s="624">
        <f t="shared" si="4"/>
        <v>1</v>
      </c>
      <c r="AC68" s="624">
        <f t="shared" si="4"/>
        <v>1</v>
      </c>
      <c r="AD68" s="624">
        <f t="shared" si="4"/>
        <v>1</v>
      </c>
      <c r="AE68" s="624">
        <f t="shared" si="4"/>
        <v>1</v>
      </c>
      <c r="AF68" s="639">
        <f t="shared" si="4"/>
        <v>1</v>
      </c>
      <c r="AG68" s="624">
        <f t="shared" si="4"/>
        <v>1</v>
      </c>
      <c r="AH68" s="624">
        <f t="shared" si="4"/>
        <v>1</v>
      </c>
      <c r="AI68" s="624">
        <f t="shared" si="4"/>
        <v>1</v>
      </c>
      <c r="AJ68" s="624">
        <f t="shared" si="4"/>
        <v>1</v>
      </c>
      <c r="AK68" s="624">
        <f t="shared" si="4"/>
        <v>1</v>
      </c>
      <c r="AL68" s="624">
        <f t="shared" si="4"/>
        <v>1</v>
      </c>
      <c r="AM68" s="639">
        <f t="shared" si="4"/>
        <v>1</v>
      </c>
      <c r="AN68" s="624">
        <f t="shared" si="4"/>
        <v>1</v>
      </c>
      <c r="AO68" s="624">
        <f t="shared" si="4"/>
        <v>1</v>
      </c>
      <c r="AP68" s="624">
        <f t="shared" si="4"/>
        <v>1</v>
      </c>
      <c r="AQ68" s="624">
        <f t="shared" si="4"/>
        <v>1</v>
      </c>
      <c r="AR68" s="624">
        <f t="shared" si="4"/>
        <v>1</v>
      </c>
      <c r="AS68" s="624">
        <f t="shared" si="4"/>
        <v>1</v>
      </c>
      <c r="AT68" s="639">
        <f t="shared" si="4"/>
        <v>1</v>
      </c>
      <c r="AU68" s="624" t="str">
        <f t="shared" si="4"/>
        <v/>
      </c>
      <c r="AV68" s="624" t="str">
        <f t="shared" si="4"/>
        <v/>
      </c>
      <c r="AW68" s="639" t="str">
        <f t="shared" si="4"/>
        <v/>
      </c>
      <c r="AX68" s="974"/>
      <c r="AY68" s="986"/>
      <c r="AZ68" s="986"/>
      <c r="BA68" s="1008"/>
      <c r="BB68" s="1013"/>
      <c r="BC68" s="1019"/>
      <c r="BD68" s="1019"/>
      <c r="BE68" s="1019"/>
      <c r="BF68" s="1029"/>
    </row>
    <row r="69" spans="1:73" ht="18.75" customHeight="1">
      <c r="B69" s="863"/>
      <c r="C69" s="873"/>
      <c r="D69" s="873"/>
      <c r="E69" s="873"/>
      <c r="F69" s="873"/>
      <c r="G69" s="873"/>
      <c r="H69" s="873"/>
      <c r="I69" s="873"/>
      <c r="J69" s="873"/>
      <c r="K69" s="897"/>
      <c r="L69" s="900" t="s">
        <v>507</v>
      </c>
      <c r="M69" s="900"/>
      <c r="N69" s="900"/>
      <c r="O69" s="900"/>
      <c r="P69" s="900"/>
      <c r="Q69" s="900"/>
      <c r="R69" s="933"/>
      <c r="S69" s="609">
        <f t="shared" si="4"/>
        <v>2</v>
      </c>
      <c r="T69" s="624">
        <f t="shared" si="4"/>
        <v>2</v>
      </c>
      <c r="U69" s="624">
        <f t="shared" si="4"/>
        <v>2</v>
      </c>
      <c r="V69" s="624">
        <f t="shared" si="4"/>
        <v>2</v>
      </c>
      <c r="W69" s="624">
        <f t="shared" si="4"/>
        <v>2</v>
      </c>
      <c r="X69" s="624">
        <f t="shared" si="4"/>
        <v>2</v>
      </c>
      <c r="Y69" s="639">
        <f t="shared" si="4"/>
        <v>2</v>
      </c>
      <c r="Z69" s="645">
        <f t="shared" si="4"/>
        <v>2</v>
      </c>
      <c r="AA69" s="624">
        <f t="shared" si="4"/>
        <v>2</v>
      </c>
      <c r="AB69" s="624">
        <f t="shared" si="4"/>
        <v>2</v>
      </c>
      <c r="AC69" s="624">
        <f t="shared" si="4"/>
        <v>2</v>
      </c>
      <c r="AD69" s="624">
        <f t="shared" si="4"/>
        <v>2</v>
      </c>
      <c r="AE69" s="624">
        <f t="shared" si="4"/>
        <v>2</v>
      </c>
      <c r="AF69" s="639">
        <f t="shared" si="4"/>
        <v>2</v>
      </c>
      <c r="AG69" s="624">
        <f t="shared" si="4"/>
        <v>2</v>
      </c>
      <c r="AH69" s="624">
        <f t="shared" si="4"/>
        <v>2</v>
      </c>
      <c r="AI69" s="624">
        <f t="shared" si="4"/>
        <v>2</v>
      </c>
      <c r="AJ69" s="624">
        <f t="shared" si="4"/>
        <v>2</v>
      </c>
      <c r="AK69" s="624">
        <f t="shared" si="4"/>
        <v>2</v>
      </c>
      <c r="AL69" s="624">
        <f t="shared" si="4"/>
        <v>2</v>
      </c>
      <c r="AM69" s="639">
        <f t="shared" si="4"/>
        <v>2</v>
      </c>
      <c r="AN69" s="624">
        <f t="shared" si="4"/>
        <v>2</v>
      </c>
      <c r="AO69" s="624">
        <f t="shared" si="4"/>
        <v>2</v>
      </c>
      <c r="AP69" s="624">
        <f t="shared" si="4"/>
        <v>2</v>
      </c>
      <c r="AQ69" s="624">
        <f t="shared" si="4"/>
        <v>2</v>
      </c>
      <c r="AR69" s="624">
        <f t="shared" si="4"/>
        <v>2</v>
      </c>
      <c r="AS69" s="624">
        <f t="shared" si="4"/>
        <v>2</v>
      </c>
      <c r="AT69" s="639">
        <f t="shared" si="4"/>
        <v>2</v>
      </c>
      <c r="AU69" s="624" t="str">
        <f t="shared" si="4"/>
        <v/>
      </c>
      <c r="AV69" s="624" t="str">
        <f t="shared" si="4"/>
        <v/>
      </c>
      <c r="AW69" s="639" t="str">
        <f t="shared" si="4"/>
        <v/>
      </c>
      <c r="AX69" s="974"/>
      <c r="AY69" s="986"/>
      <c r="AZ69" s="986"/>
      <c r="BA69" s="1008"/>
      <c r="BB69" s="1013"/>
      <c r="BC69" s="1019"/>
      <c r="BD69" s="1019"/>
      <c r="BE69" s="1019"/>
      <c r="BF69" s="1029"/>
    </row>
    <row r="70" spans="1:73" ht="18.75" customHeight="1">
      <c r="B70" s="863"/>
      <c r="C70" s="873"/>
      <c r="D70" s="873"/>
      <c r="E70" s="873"/>
      <c r="F70" s="873"/>
      <c r="G70" s="873"/>
      <c r="H70" s="873"/>
      <c r="I70" s="873"/>
      <c r="J70" s="873"/>
      <c r="K70" s="897"/>
      <c r="L70" s="900" t="s">
        <v>152</v>
      </c>
      <c r="M70" s="900"/>
      <c r="N70" s="900"/>
      <c r="O70" s="900"/>
      <c r="P70" s="900"/>
      <c r="Q70" s="900"/>
      <c r="R70" s="933"/>
      <c r="S70" s="609">
        <f t="shared" si="4"/>
        <v>1</v>
      </c>
      <c r="T70" s="624">
        <f t="shared" si="4"/>
        <v>1</v>
      </c>
      <c r="U70" s="624">
        <f t="shared" si="4"/>
        <v>1</v>
      </c>
      <c r="V70" s="624">
        <f t="shared" si="4"/>
        <v>1</v>
      </c>
      <c r="W70" s="624">
        <f t="shared" si="4"/>
        <v>1</v>
      </c>
      <c r="X70" s="624">
        <f t="shared" si="4"/>
        <v>1</v>
      </c>
      <c r="Y70" s="639">
        <f t="shared" si="4"/>
        <v>1</v>
      </c>
      <c r="Z70" s="645">
        <f t="shared" si="4"/>
        <v>1</v>
      </c>
      <c r="AA70" s="624">
        <f t="shared" si="4"/>
        <v>1</v>
      </c>
      <c r="AB70" s="624">
        <f t="shared" si="4"/>
        <v>1</v>
      </c>
      <c r="AC70" s="624">
        <f t="shared" si="4"/>
        <v>1</v>
      </c>
      <c r="AD70" s="624">
        <f t="shared" si="4"/>
        <v>1</v>
      </c>
      <c r="AE70" s="624">
        <f t="shared" si="4"/>
        <v>1</v>
      </c>
      <c r="AF70" s="639">
        <f t="shared" si="4"/>
        <v>1</v>
      </c>
      <c r="AG70" s="624">
        <f t="shared" si="4"/>
        <v>1</v>
      </c>
      <c r="AH70" s="624">
        <f t="shared" si="4"/>
        <v>1</v>
      </c>
      <c r="AI70" s="624">
        <f t="shared" si="4"/>
        <v>1</v>
      </c>
      <c r="AJ70" s="624">
        <f t="shared" si="4"/>
        <v>1</v>
      </c>
      <c r="AK70" s="624">
        <f t="shared" si="4"/>
        <v>1</v>
      </c>
      <c r="AL70" s="624">
        <f t="shared" si="4"/>
        <v>1</v>
      </c>
      <c r="AM70" s="639">
        <f t="shared" si="4"/>
        <v>1</v>
      </c>
      <c r="AN70" s="624">
        <f t="shared" si="4"/>
        <v>1</v>
      </c>
      <c r="AO70" s="624">
        <f t="shared" si="4"/>
        <v>1</v>
      </c>
      <c r="AP70" s="624">
        <f t="shared" si="4"/>
        <v>1</v>
      </c>
      <c r="AQ70" s="624">
        <f t="shared" si="4"/>
        <v>1</v>
      </c>
      <c r="AR70" s="624">
        <f t="shared" si="4"/>
        <v>1</v>
      </c>
      <c r="AS70" s="624">
        <f t="shared" si="4"/>
        <v>1</v>
      </c>
      <c r="AT70" s="639">
        <f t="shared" si="4"/>
        <v>1</v>
      </c>
      <c r="AU70" s="624" t="str">
        <f t="shared" si="4"/>
        <v/>
      </c>
      <c r="AV70" s="624" t="str">
        <f t="shared" si="4"/>
        <v/>
      </c>
      <c r="AW70" s="639" t="str">
        <f t="shared" si="4"/>
        <v/>
      </c>
      <c r="AX70" s="974"/>
      <c r="AY70" s="986"/>
      <c r="AZ70" s="986"/>
      <c r="BA70" s="1008"/>
      <c r="BB70" s="1013"/>
      <c r="BC70" s="1019"/>
      <c r="BD70" s="1019"/>
      <c r="BE70" s="1019"/>
      <c r="BF70" s="1029"/>
    </row>
    <row r="71" spans="1:73" ht="18.75" customHeight="1">
      <c r="B71" s="864"/>
      <c r="C71" s="874"/>
      <c r="D71" s="874"/>
      <c r="E71" s="874"/>
      <c r="F71" s="874"/>
      <c r="G71" s="874"/>
      <c r="H71" s="874"/>
      <c r="I71" s="874"/>
      <c r="J71" s="874"/>
      <c r="K71" s="898"/>
      <c r="L71" s="551"/>
      <c r="M71" s="551"/>
      <c r="N71" s="551"/>
      <c r="O71" s="551"/>
      <c r="P71" s="551"/>
      <c r="Q71" s="551"/>
      <c r="R71" s="595"/>
      <c r="S71" s="610" t="str">
        <f t="shared" si="4"/>
        <v/>
      </c>
      <c r="T71" s="625" t="str">
        <f t="shared" si="4"/>
        <v/>
      </c>
      <c r="U71" s="625" t="str">
        <f t="shared" si="4"/>
        <v/>
      </c>
      <c r="V71" s="625" t="str">
        <f t="shared" si="4"/>
        <v/>
      </c>
      <c r="W71" s="625" t="str">
        <f t="shared" si="4"/>
        <v/>
      </c>
      <c r="X71" s="625" t="str">
        <f t="shared" si="4"/>
        <v/>
      </c>
      <c r="Y71" s="640" t="str">
        <f t="shared" si="4"/>
        <v/>
      </c>
      <c r="Z71" s="646" t="str">
        <f t="shared" si="4"/>
        <v/>
      </c>
      <c r="AA71" s="625" t="str">
        <f t="shared" si="4"/>
        <v/>
      </c>
      <c r="AB71" s="625" t="str">
        <f t="shared" si="4"/>
        <v/>
      </c>
      <c r="AC71" s="625" t="str">
        <f t="shared" si="4"/>
        <v/>
      </c>
      <c r="AD71" s="625" t="str">
        <f t="shared" si="4"/>
        <v/>
      </c>
      <c r="AE71" s="625" t="str">
        <f t="shared" si="4"/>
        <v/>
      </c>
      <c r="AF71" s="640" t="str">
        <f t="shared" si="4"/>
        <v/>
      </c>
      <c r="AG71" s="625" t="str">
        <f t="shared" si="4"/>
        <v/>
      </c>
      <c r="AH71" s="625" t="str">
        <f t="shared" si="4"/>
        <v/>
      </c>
      <c r="AI71" s="625" t="str">
        <f t="shared" si="4"/>
        <v/>
      </c>
      <c r="AJ71" s="625" t="str">
        <f t="shared" si="4"/>
        <v/>
      </c>
      <c r="AK71" s="625" t="str">
        <f t="shared" si="4"/>
        <v/>
      </c>
      <c r="AL71" s="625" t="str">
        <f t="shared" si="4"/>
        <v/>
      </c>
      <c r="AM71" s="640" t="str">
        <f t="shared" si="4"/>
        <v/>
      </c>
      <c r="AN71" s="625" t="str">
        <f t="shared" si="4"/>
        <v/>
      </c>
      <c r="AO71" s="625" t="str">
        <f t="shared" si="4"/>
        <v/>
      </c>
      <c r="AP71" s="625" t="str">
        <f t="shared" si="4"/>
        <v/>
      </c>
      <c r="AQ71" s="625" t="str">
        <f t="shared" si="4"/>
        <v/>
      </c>
      <c r="AR71" s="625" t="str">
        <f t="shared" si="4"/>
        <v/>
      </c>
      <c r="AS71" s="625" t="str">
        <f t="shared" si="4"/>
        <v/>
      </c>
      <c r="AT71" s="640" t="str">
        <f t="shared" si="4"/>
        <v/>
      </c>
      <c r="AU71" s="625" t="str">
        <f t="shared" si="4"/>
        <v/>
      </c>
      <c r="AV71" s="625" t="str">
        <f t="shared" si="4"/>
        <v/>
      </c>
      <c r="AW71" s="640" t="str">
        <f t="shared" si="4"/>
        <v/>
      </c>
      <c r="AX71" s="975"/>
      <c r="AY71" s="987"/>
      <c r="AZ71" s="987"/>
      <c r="BA71" s="1009"/>
      <c r="BB71" s="1014"/>
      <c r="BC71" s="1020"/>
      <c r="BD71" s="1020"/>
      <c r="BE71" s="1020"/>
      <c r="BF71" s="1030"/>
    </row>
    <row r="72" spans="1:73" ht="13.5" customHeight="1">
      <c r="C72" s="875"/>
      <c r="D72" s="875"/>
      <c r="E72" s="875"/>
      <c r="F72" s="875"/>
      <c r="G72" s="890"/>
      <c r="H72" s="895"/>
      <c r="AF72" s="458"/>
    </row>
    <row r="73" spans="1:73" ht="11.45" customHeight="1">
      <c r="H73" s="896"/>
      <c r="I73" s="896"/>
      <c r="J73" s="896"/>
      <c r="K73" s="896"/>
      <c r="L73" s="896"/>
      <c r="M73" s="896"/>
      <c r="N73" s="896"/>
      <c r="O73" s="896"/>
      <c r="P73" s="896"/>
      <c r="Q73" s="896"/>
      <c r="R73" s="896"/>
      <c r="S73" s="896"/>
      <c r="T73" s="896"/>
      <c r="U73" s="896"/>
      <c r="V73" s="896"/>
      <c r="W73" s="896"/>
      <c r="X73" s="896"/>
      <c r="Y73" s="896"/>
      <c r="Z73" s="896"/>
      <c r="AA73" s="896"/>
      <c r="AB73" s="896"/>
      <c r="AC73" s="896"/>
      <c r="AD73" s="896"/>
      <c r="AE73" s="896"/>
      <c r="AF73" s="896"/>
      <c r="AG73" s="896"/>
      <c r="AH73" s="896"/>
      <c r="AI73" s="896"/>
      <c r="AJ73" s="896"/>
      <c r="AK73" s="896"/>
      <c r="AL73" s="896"/>
      <c r="AM73" s="896"/>
      <c r="AN73" s="896"/>
      <c r="AO73" s="896"/>
      <c r="AP73" s="896"/>
      <c r="AQ73" s="896"/>
      <c r="AR73" s="896"/>
      <c r="AS73" s="896"/>
      <c r="AT73" s="896"/>
      <c r="AU73" s="896"/>
      <c r="AV73" s="896"/>
      <c r="AW73" s="896"/>
      <c r="AX73" s="896"/>
      <c r="AY73" s="896"/>
      <c r="AZ73" s="896"/>
      <c r="BA73" s="896"/>
    </row>
    <row r="74" spans="1:73" ht="20.25" customHeight="1">
      <c r="A74" s="852"/>
      <c r="B74" s="852"/>
      <c r="G74" s="852"/>
      <c r="H74" s="852"/>
      <c r="I74" s="852"/>
      <c r="J74" s="852"/>
      <c r="K74" s="852"/>
      <c r="L74" s="852"/>
      <c r="M74" s="852"/>
      <c r="N74" s="852"/>
      <c r="O74" s="852"/>
      <c r="P74" s="852"/>
      <c r="Q74" s="852"/>
      <c r="R74" s="852"/>
      <c r="S74" s="852"/>
      <c r="T74" s="852"/>
      <c r="U74" s="852"/>
      <c r="V74" s="852"/>
      <c r="W74" s="852"/>
      <c r="X74" s="852"/>
      <c r="Y74" s="852"/>
      <c r="Z74" s="852"/>
      <c r="AA74" s="852"/>
      <c r="AB74" s="852"/>
      <c r="AC74" s="852"/>
      <c r="AD74" s="852"/>
      <c r="AE74" s="852"/>
      <c r="AF74" s="852"/>
      <c r="AG74" s="852"/>
      <c r="AH74" s="852"/>
      <c r="AI74" s="852"/>
      <c r="AJ74" s="852"/>
      <c r="AK74" s="852"/>
      <c r="AL74" s="852"/>
      <c r="AM74" s="852"/>
      <c r="AN74" s="852"/>
      <c r="AO74" s="852"/>
      <c r="AP74" s="852"/>
      <c r="AQ74" s="852"/>
      <c r="AR74" s="852"/>
      <c r="AS74" s="852"/>
      <c r="AT74" s="852"/>
      <c r="AU74" s="852"/>
      <c r="AV74" s="852"/>
      <c r="BN74" s="1022"/>
      <c r="BO74" s="1031"/>
      <c r="BP74" s="1022"/>
      <c r="BQ74" s="1022"/>
      <c r="BR74" s="1022"/>
      <c r="BS74" s="1032"/>
      <c r="BT74" s="1033"/>
      <c r="BU74" s="1033"/>
    </row>
    <row r="75" spans="1:73" ht="20.25" customHeight="1">
      <c r="C75" s="876"/>
      <c r="D75" s="876"/>
      <c r="E75" s="876"/>
      <c r="F75" s="876"/>
      <c r="G75" s="876"/>
      <c r="H75" s="458"/>
      <c r="I75" s="458"/>
    </row>
    <row r="76" spans="1:73" ht="20.25" customHeight="1">
      <c r="C76" s="876"/>
      <c r="D76" s="876"/>
      <c r="E76" s="876"/>
      <c r="F76" s="876"/>
      <c r="G76" s="876"/>
      <c r="H76" s="458"/>
      <c r="I76" s="458"/>
    </row>
    <row r="77" spans="1:73" ht="20.25" customHeight="1">
      <c r="C77" s="458"/>
      <c r="D77" s="458"/>
      <c r="E77" s="458"/>
      <c r="F77" s="458"/>
      <c r="G77" s="458"/>
    </row>
    <row r="78" spans="1:73" ht="20.25" customHeight="1">
      <c r="C78" s="458"/>
      <c r="D78" s="458"/>
      <c r="E78" s="458"/>
      <c r="F78" s="458"/>
      <c r="G78" s="458"/>
    </row>
    <row r="79" spans="1:73" ht="20.25" customHeight="1">
      <c r="C79" s="458"/>
      <c r="D79" s="458"/>
      <c r="E79" s="458"/>
      <c r="F79" s="458"/>
      <c r="G79" s="458"/>
    </row>
    <row r="80" spans="1:73" ht="20.25" customHeight="1">
      <c r="C80" s="458"/>
      <c r="D80" s="458"/>
      <c r="E80" s="458"/>
      <c r="F80" s="458"/>
      <c r="G80" s="458"/>
    </row>
  </sheetData>
  <mergeCells count="243">
    <mergeCell ref="AP1:BE1"/>
    <mergeCell ref="Z2:AA2"/>
    <mergeCell ref="AC2:AD2"/>
    <mergeCell ref="AG2:AH2"/>
    <mergeCell ref="AP2:BE2"/>
    <mergeCell ref="BB3:BE3"/>
    <mergeCell ref="BB4:BE4"/>
    <mergeCell ref="AX6:AY6"/>
    <mergeCell ref="BB6:BC6"/>
    <mergeCell ref="BB8:BC8"/>
    <mergeCell ref="BB10:BD10"/>
    <mergeCell ref="AO12:AQ12"/>
    <mergeCell ref="BB12:BD12"/>
    <mergeCell ref="AU14:AW14"/>
    <mergeCell ref="AY14:BA14"/>
    <mergeCell ref="BC14:BD14"/>
    <mergeCell ref="S17:AW17"/>
    <mergeCell ref="S18:Y18"/>
    <mergeCell ref="Z18:AF18"/>
    <mergeCell ref="AG18:AM18"/>
    <mergeCell ref="AN18:AT18"/>
    <mergeCell ref="AU18:AW18"/>
    <mergeCell ref="P22:R22"/>
    <mergeCell ref="AX22:AY22"/>
    <mergeCell ref="AZ22:BA22"/>
    <mergeCell ref="P23:R23"/>
    <mergeCell ref="AX23:AY23"/>
    <mergeCell ref="AZ23:BA23"/>
    <mergeCell ref="P24:R24"/>
    <mergeCell ref="AX24:AY24"/>
    <mergeCell ref="AZ24:BA24"/>
    <mergeCell ref="P25:R25"/>
    <mergeCell ref="AX25:AY25"/>
    <mergeCell ref="AZ25:BA25"/>
    <mergeCell ref="P26:R26"/>
    <mergeCell ref="AX26:AY26"/>
    <mergeCell ref="AZ26:BA26"/>
    <mergeCell ref="P27:R27"/>
    <mergeCell ref="AX27:AY27"/>
    <mergeCell ref="AZ27:BA27"/>
    <mergeCell ref="P28:R28"/>
    <mergeCell ref="AX28:AY28"/>
    <mergeCell ref="AZ28:BA28"/>
    <mergeCell ref="P29:R29"/>
    <mergeCell ref="AX29:AY29"/>
    <mergeCell ref="AZ29:BA29"/>
    <mergeCell ref="P30:R30"/>
    <mergeCell ref="AX30:AY30"/>
    <mergeCell ref="AZ30:BA30"/>
    <mergeCell ref="P31:R31"/>
    <mergeCell ref="AX31:AY31"/>
    <mergeCell ref="AZ31:BA31"/>
    <mergeCell ref="P32:R32"/>
    <mergeCell ref="AX32:AY32"/>
    <mergeCell ref="AZ32:BA32"/>
    <mergeCell ref="P33:R33"/>
    <mergeCell ref="AX33:AY33"/>
    <mergeCell ref="AZ33:BA33"/>
    <mergeCell ref="P34:R34"/>
    <mergeCell ref="AX34:AY34"/>
    <mergeCell ref="AZ34:BA34"/>
    <mergeCell ref="P35:R35"/>
    <mergeCell ref="AX35:AY35"/>
    <mergeCell ref="AZ35:BA35"/>
    <mergeCell ref="P36:R36"/>
    <mergeCell ref="AX36:AY36"/>
    <mergeCell ref="AZ36:BA36"/>
    <mergeCell ref="P37:R37"/>
    <mergeCell ref="AX37:AY37"/>
    <mergeCell ref="AZ37:BA37"/>
    <mergeCell ref="P38:R38"/>
    <mergeCell ref="AX38:AY38"/>
    <mergeCell ref="AZ38:BA38"/>
    <mergeCell ref="P39:R39"/>
    <mergeCell ref="AX39:AY39"/>
    <mergeCell ref="AZ39:BA39"/>
    <mergeCell ref="P40:R40"/>
    <mergeCell ref="AX40:AY40"/>
    <mergeCell ref="AZ40:BA40"/>
    <mergeCell ref="P41:R41"/>
    <mergeCell ref="AX41:AY41"/>
    <mergeCell ref="AZ41:BA41"/>
    <mergeCell ref="P42:R42"/>
    <mergeCell ref="AX42:AY42"/>
    <mergeCell ref="AZ42:BA42"/>
    <mergeCell ref="P43:R43"/>
    <mergeCell ref="AX43:AY43"/>
    <mergeCell ref="AZ43:BA43"/>
    <mergeCell ref="P44:R44"/>
    <mergeCell ref="AX44:AY44"/>
    <mergeCell ref="AZ44:BA44"/>
    <mergeCell ref="P45:R45"/>
    <mergeCell ref="AX45:AY45"/>
    <mergeCell ref="AZ45:BA45"/>
    <mergeCell ref="P46:R46"/>
    <mergeCell ref="AX46:AY46"/>
    <mergeCell ref="AZ46:BA46"/>
    <mergeCell ref="P47:R47"/>
    <mergeCell ref="AX47:AY47"/>
    <mergeCell ref="AZ47:BA47"/>
    <mergeCell ref="P48:R48"/>
    <mergeCell ref="AX48:AY48"/>
    <mergeCell ref="AZ48:BA48"/>
    <mergeCell ref="P49:R49"/>
    <mergeCell ref="AX49:AY49"/>
    <mergeCell ref="AZ49:BA49"/>
    <mergeCell ref="P50:R50"/>
    <mergeCell ref="AX50:AY50"/>
    <mergeCell ref="AZ50:BA50"/>
    <mergeCell ref="P51:R51"/>
    <mergeCell ref="AX51:AY51"/>
    <mergeCell ref="AZ51:BA51"/>
    <mergeCell ref="P52:R52"/>
    <mergeCell ref="AX52:AY52"/>
    <mergeCell ref="AZ52:BA52"/>
    <mergeCell ref="P53:R53"/>
    <mergeCell ref="AX53:AY53"/>
    <mergeCell ref="AZ53:BA53"/>
    <mergeCell ref="P54:R54"/>
    <mergeCell ref="AX54:AY54"/>
    <mergeCell ref="AZ54:BA54"/>
    <mergeCell ref="P55:R55"/>
    <mergeCell ref="AX55:AY55"/>
    <mergeCell ref="AZ55:BA55"/>
    <mergeCell ref="P56:R56"/>
    <mergeCell ref="AX56:AY56"/>
    <mergeCell ref="AZ56:BA56"/>
    <mergeCell ref="P57:R57"/>
    <mergeCell ref="AX57:AY57"/>
    <mergeCell ref="AZ57:BA57"/>
    <mergeCell ref="P58:R58"/>
    <mergeCell ref="AX58:AY58"/>
    <mergeCell ref="AZ58:BA58"/>
    <mergeCell ref="P59:R59"/>
    <mergeCell ref="AX59:AY59"/>
    <mergeCell ref="AZ59:BA59"/>
    <mergeCell ref="P60:R60"/>
    <mergeCell ref="AX60:AY60"/>
    <mergeCell ref="AZ60:BA60"/>
    <mergeCell ref="G62:R62"/>
    <mergeCell ref="AX62:AY62"/>
    <mergeCell ref="AZ62:BA62"/>
    <mergeCell ref="G63:R63"/>
    <mergeCell ref="AX63:AY63"/>
    <mergeCell ref="AZ63:BA63"/>
    <mergeCell ref="G64:R64"/>
    <mergeCell ref="G65:R65"/>
    <mergeCell ref="G66:R66"/>
    <mergeCell ref="L67:R67"/>
    <mergeCell ref="L68:R68"/>
    <mergeCell ref="L69:R69"/>
    <mergeCell ref="L70:R70"/>
    <mergeCell ref="L71:R71"/>
    <mergeCell ref="B17:B21"/>
    <mergeCell ref="C17:E21"/>
    <mergeCell ref="G17:G21"/>
    <mergeCell ref="H17:K21"/>
    <mergeCell ref="L17:O21"/>
    <mergeCell ref="P17:R21"/>
    <mergeCell ref="AX17:AY21"/>
    <mergeCell ref="AZ17:BA21"/>
    <mergeCell ref="BB17:BF21"/>
    <mergeCell ref="B22:B24"/>
    <mergeCell ref="C22:E24"/>
    <mergeCell ref="G22:G24"/>
    <mergeCell ref="H22:K24"/>
    <mergeCell ref="L22:O24"/>
    <mergeCell ref="BB22:BF24"/>
    <mergeCell ref="B25:B27"/>
    <mergeCell ref="C25:E27"/>
    <mergeCell ref="G25:G27"/>
    <mergeCell ref="H25:K27"/>
    <mergeCell ref="L25:O27"/>
    <mergeCell ref="BB25:BF27"/>
    <mergeCell ref="B28:B30"/>
    <mergeCell ref="C28:E30"/>
    <mergeCell ref="G28:G30"/>
    <mergeCell ref="H28:K30"/>
    <mergeCell ref="L28:O30"/>
    <mergeCell ref="BB28:BF30"/>
    <mergeCell ref="B31:B33"/>
    <mergeCell ref="C31:E33"/>
    <mergeCell ref="G31:G33"/>
    <mergeCell ref="H31:K33"/>
    <mergeCell ref="L31:O33"/>
    <mergeCell ref="BB31:BF33"/>
    <mergeCell ref="B34:B36"/>
    <mergeCell ref="C34:E36"/>
    <mergeCell ref="G34:G36"/>
    <mergeCell ref="H34:K36"/>
    <mergeCell ref="L34:O36"/>
    <mergeCell ref="BB34:BF36"/>
    <mergeCell ref="B37:B39"/>
    <mergeCell ref="C37:E39"/>
    <mergeCell ref="G37:G39"/>
    <mergeCell ref="H37:K39"/>
    <mergeCell ref="L37:O39"/>
    <mergeCell ref="BB37:BF39"/>
    <mergeCell ref="B40:B42"/>
    <mergeCell ref="C40:E42"/>
    <mergeCell ref="G40:G42"/>
    <mergeCell ref="H40:K42"/>
    <mergeCell ref="L40:O42"/>
    <mergeCell ref="BB40:BF42"/>
    <mergeCell ref="B43:B45"/>
    <mergeCell ref="C43:E45"/>
    <mergeCell ref="G43:G45"/>
    <mergeCell ref="H43:K45"/>
    <mergeCell ref="L43:O45"/>
    <mergeCell ref="BB43:BF45"/>
    <mergeCell ref="B46:B48"/>
    <mergeCell ref="C46:E48"/>
    <mergeCell ref="G46:G48"/>
    <mergeCell ref="H46:K48"/>
    <mergeCell ref="L46:O48"/>
    <mergeCell ref="BB46:BF48"/>
    <mergeCell ref="B49:B51"/>
    <mergeCell ref="C49:E51"/>
    <mergeCell ref="G49:G51"/>
    <mergeCell ref="H49:K51"/>
    <mergeCell ref="L49:O51"/>
    <mergeCell ref="BB49:BF51"/>
    <mergeCell ref="B52:B54"/>
    <mergeCell ref="C52:E54"/>
    <mergeCell ref="G52:G54"/>
    <mergeCell ref="H52:K54"/>
    <mergeCell ref="L52:O54"/>
    <mergeCell ref="BB52:BF54"/>
    <mergeCell ref="B55:B57"/>
    <mergeCell ref="C55:E57"/>
    <mergeCell ref="G55:G57"/>
    <mergeCell ref="H55:K57"/>
    <mergeCell ref="L55:O57"/>
    <mergeCell ref="BB55:BF57"/>
    <mergeCell ref="B58:B60"/>
    <mergeCell ref="C58:E60"/>
    <mergeCell ref="G58:G60"/>
    <mergeCell ref="H58:K60"/>
    <mergeCell ref="L58:O60"/>
    <mergeCell ref="BB58:BF60"/>
    <mergeCell ref="B67:K71"/>
    <mergeCell ref="BB62:BF71"/>
    <mergeCell ref="AX64:BA71"/>
  </mergeCells>
  <phoneticPr fontId="35"/>
  <conditionalFormatting sqref="S24 S62:BA71">
    <cfRule type="expression" dxfId="273" priority="295">
      <formula>INDIRECT(ADDRESS(ROW(),COLUMN()))=TRUNC(INDIRECT(ADDRESS(ROW(),COLUMN())))</formula>
    </cfRule>
  </conditionalFormatting>
  <conditionalFormatting sqref="S23">
    <cfRule type="expression" dxfId="272" priority="294">
      <formula>INDIRECT(ADDRESS(ROW(),COLUMN()))=TRUNC(INDIRECT(ADDRESS(ROW(),COLUMN())))</formula>
    </cfRule>
  </conditionalFormatting>
  <conditionalFormatting sqref="T24:Y24">
    <cfRule type="expression" dxfId="271" priority="293">
      <formula>INDIRECT(ADDRESS(ROW(),COLUMN()))=TRUNC(INDIRECT(ADDRESS(ROW(),COLUMN())))</formula>
    </cfRule>
  </conditionalFormatting>
  <conditionalFormatting sqref="T23:Y23">
    <cfRule type="expression" dxfId="270" priority="292">
      <formula>INDIRECT(ADDRESS(ROW(),COLUMN()))=TRUNC(INDIRECT(ADDRESS(ROW(),COLUMN())))</formula>
    </cfRule>
  </conditionalFormatting>
  <conditionalFormatting sqref="Z24">
    <cfRule type="expression" dxfId="269" priority="291">
      <formula>INDIRECT(ADDRESS(ROW(),COLUMN()))=TRUNC(INDIRECT(ADDRESS(ROW(),COLUMN())))</formula>
    </cfRule>
  </conditionalFormatting>
  <conditionalFormatting sqref="Z23">
    <cfRule type="expression" dxfId="268" priority="290">
      <formula>INDIRECT(ADDRESS(ROW(),COLUMN()))=TRUNC(INDIRECT(ADDRESS(ROW(),COLUMN())))</formula>
    </cfRule>
  </conditionalFormatting>
  <conditionalFormatting sqref="AA24:AF24">
    <cfRule type="expression" dxfId="267" priority="289">
      <formula>INDIRECT(ADDRESS(ROW(),COLUMN()))=TRUNC(INDIRECT(ADDRESS(ROW(),COLUMN())))</formula>
    </cfRule>
  </conditionalFormatting>
  <conditionalFormatting sqref="AA23:AF23">
    <cfRule type="expression" dxfId="266" priority="288">
      <formula>INDIRECT(ADDRESS(ROW(),COLUMN()))=TRUNC(INDIRECT(ADDRESS(ROW(),COLUMN())))</formula>
    </cfRule>
  </conditionalFormatting>
  <conditionalFormatting sqref="AG24">
    <cfRule type="expression" dxfId="265" priority="287">
      <formula>INDIRECT(ADDRESS(ROW(),COLUMN()))=TRUNC(INDIRECT(ADDRESS(ROW(),COLUMN())))</formula>
    </cfRule>
  </conditionalFormatting>
  <conditionalFormatting sqref="AG23">
    <cfRule type="expression" dxfId="264" priority="286">
      <formula>INDIRECT(ADDRESS(ROW(),COLUMN()))=TRUNC(INDIRECT(ADDRESS(ROW(),COLUMN())))</formula>
    </cfRule>
  </conditionalFormatting>
  <conditionalFormatting sqref="AH24:AM24">
    <cfRule type="expression" dxfId="263" priority="285">
      <formula>INDIRECT(ADDRESS(ROW(),COLUMN()))=TRUNC(INDIRECT(ADDRESS(ROW(),COLUMN())))</formula>
    </cfRule>
  </conditionalFormatting>
  <conditionalFormatting sqref="AH23:AM23">
    <cfRule type="expression" dxfId="262" priority="284">
      <formula>INDIRECT(ADDRESS(ROW(),COLUMN()))=TRUNC(INDIRECT(ADDRESS(ROW(),COLUMN())))</formula>
    </cfRule>
  </conditionalFormatting>
  <conditionalFormatting sqref="AN24">
    <cfRule type="expression" dxfId="261" priority="283">
      <formula>INDIRECT(ADDRESS(ROW(),COLUMN()))=TRUNC(INDIRECT(ADDRESS(ROW(),COLUMN())))</formula>
    </cfRule>
  </conditionalFormatting>
  <conditionalFormatting sqref="AN23">
    <cfRule type="expression" dxfId="260" priority="282">
      <formula>INDIRECT(ADDRESS(ROW(),COLUMN()))=TRUNC(INDIRECT(ADDRESS(ROW(),COLUMN())))</formula>
    </cfRule>
  </conditionalFormatting>
  <conditionalFormatting sqref="AO24:AT24">
    <cfRule type="expression" dxfId="259" priority="281">
      <formula>INDIRECT(ADDRESS(ROW(),COLUMN()))=TRUNC(INDIRECT(ADDRESS(ROW(),COLUMN())))</formula>
    </cfRule>
  </conditionalFormatting>
  <conditionalFormatting sqref="AO23:AT23">
    <cfRule type="expression" dxfId="258" priority="280">
      <formula>INDIRECT(ADDRESS(ROW(),COLUMN()))=TRUNC(INDIRECT(ADDRESS(ROW(),COLUMN())))</formula>
    </cfRule>
  </conditionalFormatting>
  <conditionalFormatting sqref="AU24">
    <cfRule type="expression" dxfId="257" priority="279">
      <formula>INDIRECT(ADDRESS(ROW(),COLUMN()))=TRUNC(INDIRECT(ADDRESS(ROW(),COLUMN())))</formula>
    </cfRule>
  </conditionalFormatting>
  <conditionalFormatting sqref="AU23">
    <cfRule type="expression" dxfId="256" priority="278">
      <formula>INDIRECT(ADDRESS(ROW(),COLUMN()))=TRUNC(INDIRECT(ADDRESS(ROW(),COLUMN())))</formula>
    </cfRule>
  </conditionalFormatting>
  <conditionalFormatting sqref="AV24:AW24">
    <cfRule type="expression" dxfId="255" priority="277">
      <formula>INDIRECT(ADDRESS(ROW(),COLUMN()))=TRUNC(INDIRECT(ADDRESS(ROW(),COLUMN())))</formula>
    </cfRule>
  </conditionalFormatting>
  <conditionalFormatting sqref="AV23:AW23">
    <cfRule type="expression" dxfId="254" priority="276">
      <formula>INDIRECT(ADDRESS(ROW(),COLUMN()))=TRUNC(INDIRECT(ADDRESS(ROW(),COLUMN())))</formula>
    </cfRule>
  </conditionalFormatting>
  <conditionalFormatting sqref="AX23:BA24">
    <cfRule type="expression" dxfId="253" priority="275">
      <formula>INDIRECT(ADDRESS(ROW(),COLUMN()))=TRUNC(INDIRECT(ADDRESS(ROW(),COLUMN())))</formula>
    </cfRule>
  </conditionalFormatting>
  <conditionalFormatting sqref="S27">
    <cfRule type="expression" dxfId="252" priority="254">
      <formula>INDIRECT(ADDRESS(ROW(),COLUMN()))=TRUNC(INDIRECT(ADDRESS(ROW(),COLUMN())))</formula>
    </cfRule>
  </conditionalFormatting>
  <conditionalFormatting sqref="S26">
    <cfRule type="expression" dxfId="251" priority="253">
      <formula>INDIRECT(ADDRESS(ROW(),COLUMN()))=TRUNC(INDIRECT(ADDRESS(ROW(),COLUMN())))</formula>
    </cfRule>
  </conditionalFormatting>
  <conditionalFormatting sqref="T27:Y27">
    <cfRule type="expression" dxfId="250" priority="252">
      <formula>INDIRECT(ADDRESS(ROW(),COLUMN()))=TRUNC(INDIRECT(ADDRESS(ROW(),COLUMN())))</formula>
    </cfRule>
  </conditionalFormatting>
  <conditionalFormatting sqref="T26:Y26">
    <cfRule type="expression" dxfId="249" priority="251">
      <formula>INDIRECT(ADDRESS(ROW(),COLUMN()))=TRUNC(INDIRECT(ADDRESS(ROW(),COLUMN())))</formula>
    </cfRule>
  </conditionalFormatting>
  <conditionalFormatting sqref="Z27">
    <cfRule type="expression" dxfId="248" priority="250">
      <formula>INDIRECT(ADDRESS(ROW(),COLUMN()))=TRUNC(INDIRECT(ADDRESS(ROW(),COLUMN())))</formula>
    </cfRule>
  </conditionalFormatting>
  <conditionalFormatting sqref="Z26">
    <cfRule type="expression" dxfId="247" priority="249">
      <formula>INDIRECT(ADDRESS(ROW(),COLUMN()))=TRUNC(INDIRECT(ADDRESS(ROW(),COLUMN())))</formula>
    </cfRule>
  </conditionalFormatting>
  <conditionalFormatting sqref="AA27:AF27">
    <cfRule type="expression" dxfId="246" priority="248">
      <formula>INDIRECT(ADDRESS(ROW(),COLUMN()))=TRUNC(INDIRECT(ADDRESS(ROW(),COLUMN())))</formula>
    </cfRule>
  </conditionalFormatting>
  <conditionalFormatting sqref="AA26:AF26">
    <cfRule type="expression" dxfId="245" priority="247">
      <formula>INDIRECT(ADDRESS(ROW(),COLUMN()))=TRUNC(INDIRECT(ADDRESS(ROW(),COLUMN())))</formula>
    </cfRule>
  </conditionalFormatting>
  <conditionalFormatting sqref="AG27">
    <cfRule type="expression" dxfId="244" priority="246">
      <formula>INDIRECT(ADDRESS(ROW(),COLUMN()))=TRUNC(INDIRECT(ADDRESS(ROW(),COLUMN())))</formula>
    </cfRule>
  </conditionalFormatting>
  <conditionalFormatting sqref="AG26">
    <cfRule type="expression" dxfId="243" priority="245">
      <formula>INDIRECT(ADDRESS(ROW(),COLUMN()))=TRUNC(INDIRECT(ADDRESS(ROW(),COLUMN())))</formula>
    </cfRule>
  </conditionalFormatting>
  <conditionalFormatting sqref="AH27:AM27">
    <cfRule type="expression" dxfId="242" priority="244">
      <formula>INDIRECT(ADDRESS(ROW(),COLUMN()))=TRUNC(INDIRECT(ADDRESS(ROW(),COLUMN())))</formula>
    </cfRule>
  </conditionalFormatting>
  <conditionalFormatting sqref="AH26:AM26">
    <cfRule type="expression" dxfId="241" priority="243">
      <formula>INDIRECT(ADDRESS(ROW(),COLUMN()))=TRUNC(INDIRECT(ADDRESS(ROW(),COLUMN())))</formula>
    </cfRule>
  </conditionalFormatting>
  <conditionalFormatting sqref="AN27">
    <cfRule type="expression" dxfId="240" priority="242">
      <formula>INDIRECT(ADDRESS(ROW(),COLUMN()))=TRUNC(INDIRECT(ADDRESS(ROW(),COLUMN())))</formula>
    </cfRule>
  </conditionalFormatting>
  <conditionalFormatting sqref="AN26">
    <cfRule type="expression" dxfId="239" priority="241">
      <formula>INDIRECT(ADDRESS(ROW(),COLUMN()))=TRUNC(INDIRECT(ADDRESS(ROW(),COLUMN())))</formula>
    </cfRule>
  </conditionalFormatting>
  <conditionalFormatting sqref="AO27:AT27">
    <cfRule type="expression" dxfId="238" priority="240">
      <formula>INDIRECT(ADDRESS(ROW(),COLUMN()))=TRUNC(INDIRECT(ADDRESS(ROW(),COLUMN())))</formula>
    </cfRule>
  </conditionalFormatting>
  <conditionalFormatting sqref="AO26:AT26">
    <cfRule type="expression" dxfId="237" priority="239">
      <formula>INDIRECT(ADDRESS(ROW(),COLUMN()))=TRUNC(INDIRECT(ADDRESS(ROW(),COLUMN())))</formula>
    </cfRule>
  </conditionalFormatting>
  <conditionalFormatting sqref="AU27">
    <cfRule type="expression" dxfId="236" priority="238">
      <formula>INDIRECT(ADDRESS(ROW(),COLUMN()))=TRUNC(INDIRECT(ADDRESS(ROW(),COLUMN())))</formula>
    </cfRule>
  </conditionalFormatting>
  <conditionalFormatting sqref="AU26">
    <cfRule type="expression" dxfId="235" priority="237">
      <formula>INDIRECT(ADDRESS(ROW(),COLUMN()))=TRUNC(INDIRECT(ADDRESS(ROW(),COLUMN())))</formula>
    </cfRule>
  </conditionalFormatting>
  <conditionalFormatting sqref="AV27:AW27">
    <cfRule type="expression" dxfId="234" priority="236">
      <formula>INDIRECT(ADDRESS(ROW(),COLUMN()))=TRUNC(INDIRECT(ADDRESS(ROW(),COLUMN())))</formula>
    </cfRule>
  </conditionalFormatting>
  <conditionalFormatting sqref="AV26:AW26">
    <cfRule type="expression" dxfId="233" priority="235">
      <formula>INDIRECT(ADDRESS(ROW(),COLUMN()))=TRUNC(INDIRECT(ADDRESS(ROW(),COLUMN())))</formula>
    </cfRule>
  </conditionalFormatting>
  <conditionalFormatting sqref="AX26:BA27">
    <cfRule type="expression" dxfId="232" priority="234">
      <formula>INDIRECT(ADDRESS(ROW(),COLUMN()))=TRUNC(INDIRECT(ADDRESS(ROW(),COLUMN())))</formula>
    </cfRule>
  </conditionalFormatting>
  <conditionalFormatting sqref="S30">
    <cfRule type="expression" dxfId="231" priority="233">
      <formula>INDIRECT(ADDRESS(ROW(),COLUMN()))=TRUNC(INDIRECT(ADDRESS(ROW(),COLUMN())))</formula>
    </cfRule>
  </conditionalFormatting>
  <conditionalFormatting sqref="S29">
    <cfRule type="expression" dxfId="230" priority="232">
      <formula>INDIRECT(ADDRESS(ROW(),COLUMN()))=TRUNC(INDIRECT(ADDRESS(ROW(),COLUMN())))</formula>
    </cfRule>
  </conditionalFormatting>
  <conditionalFormatting sqref="T30:Y30">
    <cfRule type="expression" dxfId="229" priority="231">
      <formula>INDIRECT(ADDRESS(ROW(),COLUMN()))=TRUNC(INDIRECT(ADDRESS(ROW(),COLUMN())))</formula>
    </cfRule>
  </conditionalFormatting>
  <conditionalFormatting sqref="T29:Y29">
    <cfRule type="expression" dxfId="228" priority="230">
      <formula>INDIRECT(ADDRESS(ROW(),COLUMN()))=TRUNC(INDIRECT(ADDRESS(ROW(),COLUMN())))</formula>
    </cfRule>
  </conditionalFormatting>
  <conditionalFormatting sqref="Z30">
    <cfRule type="expression" dxfId="227" priority="229">
      <formula>INDIRECT(ADDRESS(ROW(),COLUMN()))=TRUNC(INDIRECT(ADDRESS(ROW(),COLUMN())))</formula>
    </cfRule>
  </conditionalFormatting>
  <conditionalFormatting sqref="Z29">
    <cfRule type="expression" dxfId="226" priority="228">
      <formula>INDIRECT(ADDRESS(ROW(),COLUMN()))=TRUNC(INDIRECT(ADDRESS(ROW(),COLUMN())))</formula>
    </cfRule>
  </conditionalFormatting>
  <conditionalFormatting sqref="AA30:AF30">
    <cfRule type="expression" dxfId="225" priority="227">
      <formula>INDIRECT(ADDRESS(ROW(),COLUMN()))=TRUNC(INDIRECT(ADDRESS(ROW(),COLUMN())))</formula>
    </cfRule>
  </conditionalFormatting>
  <conditionalFormatting sqref="AA29:AF29">
    <cfRule type="expression" dxfId="224" priority="226">
      <formula>INDIRECT(ADDRESS(ROW(),COLUMN()))=TRUNC(INDIRECT(ADDRESS(ROW(),COLUMN())))</formula>
    </cfRule>
  </conditionalFormatting>
  <conditionalFormatting sqref="AG30">
    <cfRule type="expression" dxfId="223" priority="225">
      <formula>INDIRECT(ADDRESS(ROW(),COLUMN()))=TRUNC(INDIRECT(ADDRESS(ROW(),COLUMN())))</formula>
    </cfRule>
  </conditionalFormatting>
  <conditionalFormatting sqref="AG29">
    <cfRule type="expression" dxfId="222" priority="224">
      <formula>INDIRECT(ADDRESS(ROW(),COLUMN()))=TRUNC(INDIRECT(ADDRESS(ROW(),COLUMN())))</formula>
    </cfRule>
  </conditionalFormatting>
  <conditionalFormatting sqref="AH30:AM30">
    <cfRule type="expression" dxfId="221" priority="223">
      <formula>INDIRECT(ADDRESS(ROW(),COLUMN()))=TRUNC(INDIRECT(ADDRESS(ROW(),COLUMN())))</formula>
    </cfRule>
  </conditionalFormatting>
  <conditionalFormatting sqref="AH29:AM29">
    <cfRule type="expression" dxfId="220" priority="222">
      <formula>INDIRECT(ADDRESS(ROW(),COLUMN()))=TRUNC(INDIRECT(ADDRESS(ROW(),COLUMN())))</formula>
    </cfRule>
  </conditionalFormatting>
  <conditionalFormatting sqref="AN30">
    <cfRule type="expression" dxfId="219" priority="221">
      <formula>INDIRECT(ADDRESS(ROW(),COLUMN()))=TRUNC(INDIRECT(ADDRESS(ROW(),COLUMN())))</formula>
    </cfRule>
  </conditionalFormatting>
  <conditionalFormatting sqref="AN29">
    <cfRule type="expression" dxfId="218" priority="220">
      <formula>INDIRECT(ADDRESS(ROW(),COLUMN()))=TRUNC(INDIRECT(ADDRESS(ROW(),COLUMN())))</formula>
    </cfRule>
  </conditionalFormatting>
  <conditionalFormatting sqref="AO30:AT30">
    <cfRule type="expression" dxfId="217" priority="219">
      <formula>INDIRECT(ADDRESS(ROW(),COLUMN()))=TRUNC(INDIRECT(ADDRESS(ROW(),COLUMN())))</formula>
    </cfRule>
  </conditionalFormatting>
  <conditionalFormatting sqref="AO29:AT29">
    <cfRule type="expression" dxfId="216" priority="218">
      <formula>INDIRECT(ADDRESS(ROW(),COLUMN()))=TRUNC(INDIRECT(ADDRESS(ROW(),COLUMN())))</formula>
    </cfRule>
  </conditionalFormatting>
  <conditionalFormatting sqref="AU30">
    <cfRule type="expression" dxfId="215" priority="217">
      <formula>INDIRECT(ADDRESS(ROW(),COLUMN()))=TRUNC(INDIRECT(ADDRESS(ROW(),COLUMN())))</formula>
    </cfRule>
  </conditionalFormatting>
  <conditionalFormatting sqref="AU29">
    <cfRule type="expression" dxfId="214" priority="216">
      <formula>INDIRECT(ADDRESS(ROW(),COLUMN()))=TRUNC(INDIRECT(ADDRESS(ROW(),COLUMN())))</formula>
    </cfRule>
  </conditionalFormatting>
  <conditionalFormatting sqref="AV30:AW30">
    <cfRule type="expression" dxfId="213" priority="215">
      <formula>INDIRECT(ADDRESS(ROW(),COLUMN()))=TRUNC(INDIRECT(ADDRESS(ROW(),COLUMN())))</formula>
    </cfRule>
  </conditionalFormatting>
  <conditionalFormatting sqref="AV29:AW29">
    <cfRule type="expression" dxfId="212" priority="214">
      <formula>INDIRECT(ADDRESS(ROW(),COLUMN()))=TRUNC(INDIRECT(ADDRESS(ROW(),COLUMN())))</formula>
    </cfRule>
  </conditionalFormatting>
  <conditionalFormatting sqref="AX29:BA30">
    <cfRule type="expression" dxfId="211" priority="213">
      <formula>INDIRECT(ADDRESS(ROW(),COLUMN()))=TRUNC(INDIRECT(ADDRESS(ROW(),COLUMN())))</formula>
    </cfRule>
  </conditionalFormatting>
  <conditionalFormatting sqref="S33">
    <cfRule type="expression" dxfId="210" priority="212">
      <formula>INDIRECT(ADDRESS(ROW(),COLUMN()))=TRUNC(INDIRECT(ADDRESS(ROW(),COLUMN())))</formula>
    </cfRule>
  </conditionalFormatting>
  <conditionalFormatting sqref="S32">
    <cfRule type="expression" dxfId="209" priority="211">
      <formula>INDIRECT(ADDRESS(ROW(),COLUMN()))=TRUNC(INDIRECT(ADDRESS(ROW(),COLUMN())))</formula>
    </cfRule>
  </conditionalFormatting>
  <conditionalFormatting sqref="T33:Y33">
    <cfRule type="expression" dxfId="208" priority="210">
      <formula>INDIRECT(ADDRESS(ROW(),COLUMN()))=TRUNC(INDIRECT(ADDRESS(ROW(),COLUMN())))</formula>
    </cfRule>
  </conditionalFormatting>
  <conditionalFormatting sqref="T32:Y32">
    <cfRule type="expression" dxfId="207" priority="209">
      <formula>INDIRECT(ADDRESS(ROW(),COLUMN()))=TRUNC(INDIRECT(ADDRESS(ROW(),COLUMN())))</formula>
    </cfRule>
  </conditionalFormatting>
  <conditionalFormatting sqref="Z33">
    <cfRule type="expression" dxfId="206" priority="208">
      <formula>INDIRECT(ADDRESS(ROW(),COLUMN()))=TRUNC(INDIRECT(ADDRESS(ROW(),COLUMN())))</formula>
    </cfRule>
  </conditionalFormatting>
  <conditionalFormatting sqref="Z32">
    <cfRule type="expression" dxfId="205" priority="207">
      <formula>INDIRECT(ADDRESS(ROW(),COLUMN()))=TRUNC(INDIRECT(ADDRESS(ROW(),COLUMN())))</formula>
    </cfRule>
  </conditionalFormatting>
  <conditionalFormatting sqref="AA33:AF33">
    <cfRule type="expression" dxfId="204" priority="206">
      <formula>INDIRECT(ADDRESS(ROW(),COLUMN()))=TRUNC(INDIRECT(ADDRESS(ROW(),COLUMN())))</formula>
    </cfRule>
  </conditionalFormatting>
  <conditionalFormatting sqref="AA32:AF32">
    <cfRule type="expression" dxfId="203" priority="205">
      <formula>INDIRECT(ADDRESS(ROW(),COLUMN()))=TRUNC(INDIRECT(ADDRESS(ROW(),COLUMN())))</formula>
    </cfRule>
  </conditionalFormatting>
  <conditionalFormatting sqref="AG33">
    <cfRule type="expression" dxfId="202" priority="204">
      <formula>INDIRECT(ADDRESS(ROW(),COLUMN()))=TRUNC(INDIRECT(ADDRESS(ROW(),COLUMN())))</formula>
    </cfRule>
  </conditionalFormatting>
  <conditionalFormatting sqref="AG32">
    <cfRule type="expression" dxfId="201" priority="203">
      <formula>INDIRECT(ADDRESS(ROW(),COLUMN()))=TRUNC(INDIRECT(ADDRESS(ROW(),COLUMN())))</formula>
    </cfRule>
  </conditionalFormatting>
  <conditionalFormatting sqref="AH33:AM33">
    <cfRule type="expression" dxfId="200" priority="202">
      <formula>INDIRECT(ADDRESS(ROW(),COLUMN()))=TRUNC(INDIRECT(ADDRESS(ROW(),COLUMN())))</formula>
    </cfRule>
  </conditionalFormatting>
  <conditionalFormatting sqref="AH32:AM32">
    <cfRule type="expression" dxfId="199" priority="201">
      <formula>INDIRECT(ADDRESS(ROW(),COLUMN()))=TRUNC(INDIRECT(ADDRESS(ROW(),COLUMN())))</formula>
    </cfRule>
  </conditionalFormatting>
  <conditionalFormatting sqref="AN33">
    <cfRule type="expression" dxfId="198" priority="200">
      <formula>INDIRECT(ADDRESS(ROW(),COLUMN()))=TRUNC(INDIRECT(ADDRESS(ROW(),COLUMN())))</formula>
    </cfRule>
  </conditionalFormatting>
  <conditionalFormatting sqref="AN32">
    <cfRule type="expression" dxfId="197" priority="199">
      <formula>INDIRECT(ADDRESS(ROW(),COLUMN()))=TRUNC(INDIRECT(ADDRESS(ROW(),COLUMN())))</formula>
    </cfRule>
  </conditionalFormatting>
  <conditionalFormatting sqref="AO33:AT33">
    <cfRule type="expression" dxfId="196" priority="198">
      <formula>INDIRECT(ADDRESS(ROW(),COLUMN()))=TRUNC(INDIRECT(ADDRESS(ROW(),COLUMN())))</formula>
    </cfRule>
  </conditionalFormatting>
  <conditionalFormatting sqref="AO32:AT32">
    <cfRule type="expression" dxfId="195" priority="197">
      <formula>INDIRECT(ADDRESS(ROW(),COLUMN()))=TRUNC(INDIRECT(ADDRESS(ROW(),COLUMN())))</formula>
    </cfRule>
  </conditionalFormatting>
  <conditionalFormatting sqref="AU33">
    <cfRule type="expression" dxfId="194" priority="196">
      <formula>INDIRECT(ADDRESS(ROW(),COLUMN()))=TRUNC(INDIRECT(ADDRESS(ROW(),COLUMN())))</formula>
    </cfRule>
  </conditionalFormatting>
  <conditionalFormatting sqref="AU32">
    <cfRule type="expression" dxfId="193" priority="195">
      <formula>INDIRECT(ADDRESS(ROW(),COLUMN()))=TRUNC(INDIRECT(ADDRESS(ROW(),COLUMN())))</formula>
    </cfRule>
  </conditionalFormatting>
  <conditionalFormatting sqref="AV33:AW33">
    <cfRule type="expression" dxfId="192" priority="194">
      <formula>INDIRECT(ADDRESS(ROW(),COLUMN()))=TRUNC(INDIRECT(ADDRESS(ROW(),COLUMN())))</formula>
    </cfRule>
  </conditionalFormatting>
  <conditionalFormatting sqref="AV32:AW32">
    <cfRule type="expression" dxfId="191" priority="193">
      <formula>INDIRECT(ADDRESS(ROW(),COLUMN()))=TRUNC(INDIRECT(ADDRESS(ROW(),COLUMN())))</formula>
    </cfRule>
  </conditionalFormatting>
  <conditionalFormatting sqref="AX32:BA33">
    <cfRule type="expression" dxfId="190" priority="192">
      <formula>INDIRECT(ADDRESS(ROW(),COLUMN()))=TRUNC(INDIRECT(ADDRESS(ROW(),COLUMN())))</formula>
    </cfRule>
  </conditionalFormatting>
  <conditionalFormatting sqref="S36">
    <cfRule type="expression" dxfId="189" priority="191">
      <formula>INDIRECT(ADDRESS(ROW(),COLUMN()))=TRUNC(INDIRECT(ADDRESS(ROW(),COLUMN())))</formula>
    </cfRule>
  </conditionalFormatting>
  <conditionalFormatting sqref="S35">
    <cfRule type="expression" dxfId="188" priority="190">
      <formula>INDIRECT(ADDRESS(ROW(),COLUMN()))=TRUNC(INDIRECT(ADDRESS(ROW(),COLUMN())))</formula>
    </cfRule>
  </conditionalFormatting>
  <conditionalFormatting sqref="T36:Y36">
    <cfRule type="expression" dxfId="187" priority="189">
      <formula>INDIRECT(ADDRESS(ROW(),COLUMN()))=TRUNC(INDIRECT(ADDRESS(ROW(),COLUMN())))</formula>
    </cfRule>
  </conditionalFormatting>
  <conditionalFormatting sqref="T35:Y35">
    <cfRule type="expression" dxfId="186" priority="188">
      <formula>INDIRECT(ADDRESS(ROW(),COLUMN()))=TRUNC(INDIRECT(ADDRESS(ROW(),COLUMN())))</formula>
    </cfRule>
  </conditionalFormatting>
  <conditionalFormatting sqref="Z36">
    <cfRule type="expression" dxfId="185" priority="187">
      <formula>INDIRECT(ADDRESS(ROW(),COLUMN()))=TRUNC(INDIRECT(ADDRESS(ROW(),COLUMN())))</formula>
    </cfRule>
  </conditionalFormatting>
  <conditionalFormatting sqref="Z35">
    <cfRule type="expression" dxfId="184" priority="186">
      <formula>INDIRECT(ADDRESS(ROW(),COLUMN()))=TRUNC(INDIRECT(ADDRESS(ROW(),COLUMN())))</formula>
    </cfRule>
  </conditionalFormatting>
  <conditionalFormatting sqref="AA36:AF36">
    <cfRule type="expression" dxfId="183" priority="185">
      <formula>INDIRECT(ADDRESS(ROW(),COLUMN()))=TRUNC(INDIRECT(ADDRESS(ROW(),COLUMN())))</formula>
    </cfRule>
  </conditionalFormatting>
  <conditionalFormatting sqref="AA35:AF35">
    <cfRule type="expression" dxfId="182" priority="184">
      <formula>INDIRECT(ADDRESS(ROW(),COLUMN()))=TRUNC(INDIRECT(ADDRESS(ROW(),COLUMN())))</formula>
    </cfRule>
  </conditionalFormatting>
  <conditionalFormatting sqref="AG36">
    <cfRule type="expression" dxfId="181" priority="183">
      <formula>INDIRECT(ADDRESS(ROW(),COLUMN()))=TRUNC(INDIRECT(ADDRESS(ROW(),COLUMN())))</formula>
    </cfRule>
  </conditionalFormatting>
  <conditionalFormatting sqref="AG35">
    <cfRule type="expression" dxfId="180" priority="182">
      <formula>INDIRECT(ADDRESS(ROW(),COLUMN()))=TRUNC(INDIRECT(ADDRESS(ROW(),COLUMN())))</formula>
    </cfRule>
  </conditionalFormatting>
  <conditionalFormatting sqref="AH36:AM36">
    <cfRule type="expression" dxfId="179" priority="181">
      <formula>INDIRECT(ADDRESS(ROW(),COLUMN()))=TRUNC(INDIRECT(ADDRESS(ROW(),COLUMN())))</formula>
    </cfRule>
  </conditionalFormatting>
  <conditionalFormatting sqref="AH35:AM35">
    <cfRule type="expression" dxfId="178" priority="180">
      <formula>INDIRECT(ADDRESS(ROW(),COLUMN()))=TRUNC(INDIRECT(ADDRESS(ROW(),COLUMN())))</formula>
    </cfRule>
  </conditionalFormatting>
  <conditionalFormatting sqref="AN36">
    <cfRule type="expression" dxfId="177" priority="179">
      <formula>INDIRECT(ADDRESS(ROW(),COLUMN()))=TRUNC(INDIRECT(ADDRESS(ROW(),COLUMN())))</formula>
    </cfRule>
  </conditionalFormatting>
  <conditionalFormatting sqref="AN35">
    <cfRule type="expression" dxfId="176" priority="178">
      <formula>INDIRECT(ADDRESS(ROW(),COLUMN()))=TRUNC(INDIRECT(ADDRESS(ROW(),COLUMN())))</formula>
    </cfRule>
  </conditionalFormatting>
  <conditionalFormatting sqref="AO36:AT36">
    <cfRule type="expression" dxfId="175" priority="177">
      <formula>INDIRECT(ADDRESS(ROW(),COLUMN()))=TRUNC(INDIRECT(ADDRESS(ROW(),COLUMN())))</formula>
    </cfRule>
  </conditionalFormatting>
  <conditionalFormatting sqref="AO35:AT35">
    <cfRule type="expression" dxfId="174" priority="176">
      <formula>INDIRECT(ADDRESS(ROW(),COLUMN()))=TRUNC(INDIRECT(ADDRESS(ROW(),COLUMN())))</formula>
    </cfRule>
  </conditionalFormatting>
  <conditionalFormatting sqref="AU36">
    <cfRule type="expression" dxfId="173" priority="175">
      <formula>INDIRECT(ADDRESS(ROW(),COLUMN()))=TRUNC(INDIRECT(ADDRESS(ROW(),COLUMN())))</formula>
    </cfRule>
  </conditionalFormatting>
  <conditionalFormatting sqref="AU35">
    <cfRule type="expression" dxfId="172" priority="174">
      <formula>INDIRECT(ADDRESS(ROW(),COLUMN()))=TRUNC(INDIRECT(ADDRESS(ROW(),COLUMN())))</formula>
    </cfRule>
  </conditionalFormatting>
  <conditionalFormatting sqref="AV36:AW36">
    <cfRule type="expression" dxfId="171" priority="173">
      <formula>INDIRECT(ADDRESS(ROW(),COLUMN()))=TRUNC(INDIRECT(ADDRESS(ROW(),COLUMN())))</formula>
    </cfRule>
  </conditionalFormatting>
  <conditionalFormatting sqref="AV35:AW35">
    <cfRule type="expression" dxfId="170" priority="172">
      <formula>INDIRECT(ADDRESS(ROW(),COLUMN()))=TRUNC(INDIRECT(ADDRESS(ROW(),COLUMN())))</formula>
    </cfRule>
  </conditionalFormatting>
  <conditionalFormatting sqref="AX35:BA36">
    <cfRule type="expression" dxfId="169" priority="171">
      <formula>INDIRECT(ADDRESS(ROW(),COLUMN()))=TRUNC(INDIRECT(ADDRESS(ROW(),COLUMN())))</formula>
    </cfRule>
  </conditionalFormatting>
  <conditionalFormatting sqref="S39">
    <cfRule type="expression" dxfId="168" priority="170">
      <formula>INDIRECT(ADDRESS(ROW(),COLUMN()))=TRUNC(INDIRECT(ADDRESS(ROW(),COLUMN())))</formula>
    </cfRule>
  </conditionalFormatting>
  <conditionalFormatting sqref="S38">
    <cfRule type="expression" dxfId="167" priority="169">
      <formula>INDIRECT(ADDRESS(ROW(),COLUMN()))=TRUNC(INDIRECT(ADDRESS(ROW(),COLUMN())))</formula>
    </cfRule>
  </conditionalFormatting>
  <conditionalFormatting sqref="T39:Y39">
    <cfRule type="expression" dxfId="166" priority="168">
      <formula>INDIRECT(ADDRESS(ROW(),COLUMN()))=TRUNC(INDIRECT(ADDRESS(ROW(),COLUMN())))</formula>
    </cfRule>
  </conditionalFormatting>
  <conditionalFormatting sqref="T38:Y38">
    <cfRule type="expression" dxfId="165" priority="167">
      <formula>INDIRECT(ADDRESS(ROW(),COLUMN()))=TRUNC(INDIRECT(ADDRESS(ROW(),COLUMN())))</formula>
    </cfRule>
  </conditionalFormatting>
  <conditionalFormatting sqref="Z39">
    <cfRule type="expression" dxfId="164" priority="166">
      <formula>INDIRECT(ADDRESS(ROW(),COLUMN()))=TRUNC(INDIRECT(ADDRESS(ROW(),COLUMN())))</formula>
    </cfRule>
  </conditionalFormatting>
  <conditionalFormatting sqref="Z38">
    <cfRule type="expression" dxfId="163" priority="165">
      <formula>INDIRECT(ADDRESS(ROW(),COLUMN()))=TRUNC(INDIRECT(ADDRESS(ROW(),COLUMN())))</formula>
    </cfRule>
  </conditionalFormatting>
  <conditionalFormatting sqref="AA39:AF39">
    <cfRule type="expression" dxfId="162" priority="164">
      <formula>INDIRECT(ADDRESS(ROW(),COLUMN()))=TRUNC(INDIRECT(ADDRESS(ROW(),COLUMN())))</formula>
    </cfRule>
  </conditionalFormatting>
  <conditionalFormatting sqref="AA38:AF38">
    <cfRule type="expression" dxfId="161" priority="163">
      <formula>INDIRECT(ADDRESS(ROW(),COLUMN()))=TRUNC(INDIRECT(ADDRESS(ROW(),COLUMN())))</formula>
    </cfRule>
  </conditionalFormatting>
  <conditionalFormatting sqref="AG39">
    <cfRule type="expression" dxfId="160" priority="162">
      <formula>INDIRECT(ADDRESS(ROW(),COLUMN()))=TRUNC(INDIRECT(ADDRESS(ROW(),COLUMN())))</formula>
    </cfRule>
  </conditionalFormatting>
  <conditionalFormatting sqref="AG38">
    <cfRule type="expression" dxfId="159" priority="161">
      <formula>INDIRECT(ADDRESS(ROW(),COLUMN()))=TRUNC(INDIRECT(ADDRESS(ROW(),COLUMN())))</formula>
    </cfRule>
  </conditionalFormatting>
  <conditionalFormatting sqref="AH39:AM39">
    <cfRule type="expression" dxfId="158" priority="160">
      <formula>INDIRECT(ADDRESS(ROW(),COLUMN()))=TRUNC(INDIRECT(ADDRESS(ROW(),COLUMN())))</formula>
    </cfRule>
  </conditionalFormatting>
  <conditionalFormatting sqref="AH38:AM38">
    <cfRule type="expression" dxfId="157" priority="159">
      <formula>INDIRECT(ADDRESS(ROW(),COLUMN()))=TRUNC(INDIRECT(ADDRESS(ROW(),COLUMN())))</formula>
    </cfRule>
  </conditionalFormatting>
  <conditionalFormatting sqref="AN39">
    <cfRule type="expression" dxfId="156" priority="158">
      <formula>INDIRECT(ADDRESS(ROW(),COLUMN()))=TRUNC(INDIRECT(ADDRESS(ROW(),COLUMN())))</formula>
    </cfRule>
  </conditionalFormatting>
  <conditionalFormatting sqref="AN38">
    <cfRule type="expression" dxfId="155" priority="157">
      <formula>INDIRECT(ADDRESS(ROW(),COLUMN()))=TRUNC(INDIRECT(ADDRESS(ROW(),COLUMN())))</formula>
    </cfRule>
  </conditionalFormatting>
  <conditionalFormatting sqref="AO39:AT39">
    <cfRule type="expression" dxfId="154" priority="156">
      <formula>INDIRECT(ADDRESS(ROW(),COLUMN()))=TRUNC(INDIRECT(ADDRESS(ROW(),COLUMN())))</formula>
    </cfRule>
  </conditionalFormatting>
  <conditionalFormatting sqref="AO38:AT38">
    <cfRule type="expression" dxfId="153" priority="155">
      <formula>INDIRECT(ADDRESS(ROW(),COLUMN()))=TRUNC(INDIRECT(ADDRESS(ROW(),COLUMN())))</formula>
    </cfRule>
  </conditionalFormatting>
  <conditionalFormatting sqref="AU39">
    <cfRule type="expression" dxfId="152" priority="154">
      <formula>INDIRECT(ADDRESS(ROW(),COLUMN()))=TRUNC(INDIRECT(ADDRESS(ROW(),COLUMN())))</formula>
    </cfRule>
  </conditionalFormatting>
  <conditionalFormatting sqref="AU38">
    <cfRule type="expression" dxfId="151" priority="153">
      <formula>INDIRECT(ADDRESS(ROW(),COLUMN()))=TRUNC(INDIRECT(ADDRESS(ROW(),COLUMN())))</formula>
    </cfRule>
  </conditionalFormatting>
  <conditionalFormatting sqref="AV39:AW39">
    <cfRule type="expression" dxfId="150" priority="152">
      <formula>INDIRECT(ADDRESS(ROW(),COLUMN()))=TRUNC(INDIRECT(ADDRESS(ROW(),COLUMN())))</formula>
    </cfRule>
  </conditionalFormatting>
  <conditionalFormatting sqref="AV38:AW38">
    <cfRule type="expression" dxfId="149" priority="151">
      <formula>INDIRECT(ADDRESS(ROW(),COLUMN()))=TRUNC(INDIRECT(ADDRESS(ROW(),COLUMN())))</formula>
    </cfRule>
  </conditionalFormatting>
  <conditionalFormatting sqref="AX38:BA39">
    <cfRule type="expression" dxfId="148" priority="150">
      <formula>INDIRECT(ADDRESS(ROW(),COLUMN()))=TRUNC(INDIRECT(ADDRESS(ROW(),COLUMN())))</formula>
    </cfRule>
  </conditionalFormatting>
  <conditionalFormatting sqref="S42">
    <cfRule type="expression" dxfId="147" priority="149">
      <formula>INDIRECT(ADDRESS(ROW(),COLUMN()))=TRUNC(INDIRECT(ADDRESS(ROW(),COLUMN())))</formula>
    </cfRule>
  </conditionalFormatting>
  <conditionalFormatting sqref="S41">
    <cfRule type="expression" dxfId="146" priority="148">
      <formula>INDIRECT(ADDRESS(ROW(),COLUMN()))=TRUNC(INDIRECT(ADDRESS(ROW(),COLUMN())))</formula>
    </cfRule>
  </conditionalFormatting>
  <conditionalFormatting sqref="T42:Y42">
    <cfRule type="expression" dxfId="145" priority="147">
      <formula>INDIRECT(ADDRESS(ROW(),COLUMN()))=TRUNC(INDIRECT(ADDRESS(ROW(),COLUMN())))</formula>
    </cfRule>
  </conditionalFormatting>
  <conditionalFormatting sqref="T41:Y41">
    <cfRule type="expression" dxfId="144" priority="146">
      <formula>INDIRECT(ADDRESS(ROW(),COLUMN()))=TRUNC(INDIRECT(ADDRESS(ROW(),COLUMN())))</formula>
    </cfRule>
  </conditionalFormatting>
  <conditionalFormatting sqref="Z42">
    <cfRule type="expression" dxfId="143" priority="145">
      <formula>INDIRECT(ADDRESS(ROW(),COLUMN()))=TRUNC(INDIRECT(ADDRESS(ROW(),COLUMN())))</formula>
    </cfRule>
  </conditionalFormatting>
  <conditionalFormatting sqref="Z41">
    <cfRule type="expression" dxfId="142" priority="144">
      <formula>INDIRECT(ADDRESS(ROW(),COLUMN()))=TRUNC(INDIRECT(ADDRESS(ROW(),COLUMN())))</formula>
    </cfRule>
  </conditionalFormatting>
  <conditionalFormatting sqref="AA42:AF42">
    <cfRule type="expression" dxfId="141" priority="143">
      <formula>INDIRECT(ADDRESS(ROW(),COLUMN()))=TRUNC(INDIRECT(ADDRESS(ROW(),COLUMN())))</formula>
    </cfRule>
  </conditionalFormatting>
  <conditionalFormatting sqref="AA41:AF41">
    <cfRule type="expression" dxfId="140" priority="142">
      <formula>INDIRECT(ADDRESS(ROW(),COLUMN()))=TRUNC(INDIRECT(ADDRESS(ROW(),COLUMN())))</formula>
    </cfRule>
  </conditionalFormatting>
  <conditionalFormatting sqref="AG42">
    <cfRule type="expression" dxfId="139" priority="141">
      <formula>INDIRECT(ADDRESS(ROW(),COLUMN()))=TRUNC(INDIRECT(ADDRESS(ROW(),COLUMN())))</formula>
    </cfRule>
  </conditionalFormatting>
  <conditionalFormatting sqref="AG41">
    <cfRule type="expression" dxfId="138" priority="140">
      <formula>INDIRECT(ADDRESS(ROW(),COLUMN()))=TRUNC(INDIRECT(ADDRESS(ROW(),COLUMN())))</formula>
    </cfRule>
  </conditionalFormatting>
  <conditionalFormatting sqref="AH42:AM42">
    <cfRule type="expression" dxfId="137" priority="139">
      <formula>INDIRECT(ADDRESS(ROW(),COLUMN()))=TRUNC(INDIRECT(ADDRESS(ROW(),COLUMN())))</formula>
    </cfRule>
  </conditionalFormatting>
  <conditionalFormatting sqref="AH41:AM41">
    <cfRule type="expression" dxfId="136" priority="138">
      <formula>INDIRECT(ADDRESS(ROW(),COLUMN()))=TRUNC(INDIRECT(ADDRESS(ROW(),COLUMN())))</formula>
    </cfRule>
  </conditionalFormatting>
  <conditionalFormatting sqref="AN42">
    <cfRule type="expression" dxfId="135" priority="137">
      <formula>INDIRECT(ADDRESS(ROW(),COLUMN()))=TRUNC(INDIRECT(ADDRESS(ROW(),COLUMN())))</formula>
    </cfRule>
  </conditionalFormatting>
  <conditionalFormatting sqref="AN41">
    <cfRule type="expression" dxfId="134" priority="136">
      <formula>INDIRECT(ADDRESS(ROW(),COLUMN()))=TRUNC(INDIRECT(ADDRESS(ROW(),COLUMN())))</formula>
    </cfRule>
  </conditionalFormatting>
  <conditionalFormatting sqref="AO42:AT42">
    <cfRule type="expression" dxfId="133" priority="135">
      <formula>INDIRECT(ADDRESS(ROW(),COLUMN()))=TRUNC(INDIRECT(ADDRESS(ROW(),COLUMN())))</formula>
    </cfRule>
  </conditionalFormatting>
  <conditionalFormatting sqref="AO41:AT41">
    <cfRule type="expression" dxfId="132" priority="134">
      <formula>INDIRECT(ADDRESS(ROW(),COLUMN()))=TRUNC(INDIRECT(ADDRESS(ROW(),COLUMN())))</formula>
    </cfRule>
  </conditionalFormatting>
  <conditionalFormatting sqref="AU42">
    <cfRule type="expression" dxfId="131" priority="133">
      <formula>INDIRECT(ADDRESS(ROW(),COLUMN()))=TRUNC(INDIRECT(ADDRESS(ROW(),COLUMN())))</formula>
    </cfRule>
  </conditionalFormatting>
  <conditionalFormatting sqref="AU41">
    <cfRule type="expression" dxfId="130" priority="132">
      <formula>INDIRECT(ADDRESS(ROW(),COLUMN()))=TRUNC(INDIRECT(ADDRESS(ROW(),COLUMN())))</formula>
    </cfRule>
  </conditionalFormatting>
  <conditionalFormatting sqref="AV42:AW42">
    <cfRule type="expression" dxfId="129" priority="131">
      <formula>INDIRECT(ADDRESS(ROW(),COLUMN()))=TRUNC(INDIRECT(ADDRESS(ROW(),COLUMN())))</formula>
    </cfRule>
  </conditionalFormatting>
  <conditionalFormatting sqref="AV41:AW41">
    <cfRule type="expression" dxfId="128" priority="130">
      <formula>INDIRECT(ADDRESS(ROW(),COLUMN()))=TRUNC(INDIRECT(ADDRESS(ROW(),COLUMN())))</formula>
    </cfRule>
  </conditionalFormatting>
  <conditionalFormatting sqref="AX41:BA42">
    <cfRule type="expression" dxfId="127" priority="129">
      <formula>INDIRECT(ADDRESS(ROW(),COLUMN()))=TRUNC(INDIRECT(ADDRESS(ROW(),COLUMN())))</formula>
    </cfRule>
  </conditionalFormatting>
  <conditionalFormatting sqref="S45">
    <cfRule type="expression" dxfId="126" priority="128">
      <formula>INDIRECT(ADDRESS(ROW(),COLUMN()))=TRUNC(INDIRECT(ADDRESS(ROW(),COLUMN())))</formula>
    </cfRule>
  </conditionalFormatting>
  <conditionalFormatting sqref="S44">
    <cfRule type="expression" dxfId="125" priority="127">
      <formula>INDIRECT(ADDRESS(ROW(),COLUMN()))=TRUNC(INDIRECT(ADDRESS(ROW(),COLUMN())))</formula>
    </cfRule>
  </conditionalFormatting>
  <conditionalFormatting sqref="T45:Y45">
    <cfRule type="expression" dxfId="124" priority="126">
      <formula>INDIRECT(ADDRESS(ROW(),COLUMN()))=TRUNC(INDIRECT(ADDRESS(ROW(),COLUMN())))</formula>
    </cfRule>
  </conditionalFormatting>
  <conditionalFormatting sqref="T44:Y44">
    <cfRule type="expression" dxfId="123" priority="125">
      <formula>INDIRECT(ADDRESS(ROW(),COLUMN()))=TRUNC(INDIRECT(ADDRESS(ROW(),COLUMN())))</formula>
    </cfRule>
  </conditionalFormatting>
  <conditionalFormatting sqref="Z45">
    <cfRule type="expression" dxfId="122" priority="124">
      <formula>INDIRECT(ADDRESS(ROW(),COLUMN()))=TRUNC(INDIRECT(ADDRESS(ROW(),COLUMN())))</formula>
    </cfRule>
  </conditionalFormatting>
  <conditionalFormatting sqref="Z44">
    <cfRule type="expression" dxfId="121" priority="123">
      <formula>INDIRECT(ADDRESS(ROW(),COLUMN()))=TRUNC(INDIRECT(ADDRESS(ROW(),COLUMN())))</formula>
    </cfRule>
  </conditionalFormatting>
  <conditionalFormatting sqref="AA45:AF45">
    <cfRule type="expression" dxfId="120" priority="122">
      <formula>INDIRECT(ADDRESS(ROW(),COLUMN()))=TRUNC(INDIRECT(ADDRESS(ROW(),COLUMN())))</formula>
    </cfRule>
  </conditionalFormatting>
  <conditionalFormatting sqref="AA44:AF44">
    <cfRule type="expression" dxfId="119" priority="121">
      <formula>INDIRECT(ADDRESS(ROW(),COLUMN()))=TRUNC(INDIRECT(ADDRESS(ROW(),COLUMN())))</formula>
    </cfRule>
  </conditionalFormatting>
  <conditionalFormatting sqref="AG45">
    <cfRule type="expression" dxfId="118" priority="120">
      <formula>INDIRECT(ADDRESS(ROW(),COLUMN()))=TRUNC(INDIRECT(ADDRESS(ROW(),COLUMN())))</formula>
    </cfRule>
  </conditionalFormatting>
  <conditionalFormatting sqref="AG44">
    <cfRule type="expression" dxfId="117" priority="119">
      <formula>INDIRECT(ADDRESS(ROW(),COLUMN()))=TRUNC(INDIRECT(ADDRESS(ROW(),COLUMN())))</formula>
    </cfRule>
  </conditionalFormatting>
  <conditionalFormatting sqref="AH45:AM45">
    <cfRule type="expression" dxfId="116" priority="118">
      <formula>INDIRECT(ADDRESS(ROW(),COLUMN()))=TRUNC(INDIRECT(ADDRESS(ROW(),COLUMN())))</formula>
    </cfRule>
  </conditionalFormatting>
  <conditionalFormatting sqref="AH44:AM44">
    <cfRule type="expression" dxfId="115" priority="117">
      <formula>INDIRECT(ADDRESS(ROW(),COLUMN()))=TRUNC(INDIRECT(ADDRESS(ROW(),COLUMN())))</formula>
    </cfRule>
  </conditionalFormatting>
  <conditionalFormatting sqref="AN45">
    <cfRule type="expression" dxfId="114" priority="116">
      <formula>INDIRECT(ADDRESS(ROW(),COLUMN()))=TRUNC(INDIRECT(ADDRESS(ROW(),COLUMN())))</formula>
    </cfRule>
  </conditionalFormatting>
  <conditionalFormatting sqref="AN44">
    <cfRule type="expression" dxfId="113" priority="115">
      <formula>INDIRECT(ADDRESS(ROW(),COLUMN()))=TRUNC(INDIRECT(ADDRESS(ROW(),COLUMN())))</formula>
    </cfRule>
  </conditionalFormatting>
  <conditionalFormatting sqref="AO45:AT45">
    <cfRule type="expression" dxfId="112" priority="114">
      <formula>INDIRECT(ADDRESS(ROW(),COLUMN()))=TRUNC(INDIRECT(ADDRESS(ROW(),COLUMN())))</formula>
    </cfRule>
  </conditionalFormatting>
  <conditionalFormatting sqref="AO44:AT44">
    <cfRule type="expression" dxfId="111" priority="113">
      <formula>INDIRECT(ADDRESS(ROW(),COLUMN()))=TRUNC(INDIRECT(ADDRESS(ROW(),COLUMN())))</formula>
    </cfRule>
  </conditionalFormatting>
  <conditionalFormatting sqref="AU45">
    <cfRule type="expression" dxfId="110" priority="112">
      <formula>INDIRECT(ADDRESS(ROW(),COLUMN()))=TRUNC(INDIRECT(ADDRESS(ROW(),COLUMN())))</formula>
    </cfRule>
  </conditionalFormatting>
  <conditionalFormatting sqref="AU44">
    <cfRule type="expression" dxfId="109" priority="111">
      <formula>INDIRECT(ADDRESS(ROW(),COLUMN()))=TRUNC(INDIRECT(ADDRESS(ROW(),COLUMN())))</formula>
    </cfRule>
  </conditionalFormatting>
  <conditionalFormatting sqref="AV45:AW45">
    <cfRule type="expression" dxfId="108" priority="110">
      <formula>INDIRECT(ADDRESS(ROW(),COLUMN()))=TRUNC(INDIRECT(ADDRESS(ROW(),COLUMN())))</formula>
    </cfRule>
  </conditionalFormatting>
  <conditionalFormatting sqref="AV44:AW44">
    <cfRule type="expression" dxfId="107" priority="109">
      <formula>INDIRECT(ADDRESS(ROW(),COLUMN()))=TRUNC(INDIRECT(ADDRESS(ROW(),COLUMN())))</formula>
    </cfRule>
  </conditionalFormatting>
  <conditionalFormatting sqref="AX44:BA45">
    <cfRule type="expression" dxfId="106" priority="108">
      <formula>INDIRECT(ADDRESS(ROW(),COLUMN()))=TRUNC(INDIRECT(ADDRESS(ROW(),COLUMN())))</formula>
    </cfRule>
  </conditionalFormatting>
  <conditionalFormatting sqref="S48">
    <cfRule type="expression" dxfId="105" priority="107">
      <formula>INDIRECT(ADDRESS(ROW(),COLUMN()))=TRUNC(INDIRECT(ADDRESS(ROW(),COLUMN())))</formula>
    </cfRule>
  </conditionalFormatting>
  <conditionalFormatting sqref="S47">
    <cfRule type="expression" dxfId="104" priority="106">
      <formula>INDIRECT(ADDRESS(ROW(),COLUMN()))=TRUNC(INDIRECT(ADDRESS(ROW(),COLUMN())))</formula>
    </cfRule>
  </conditionalFormatting>
  <conditionalFormatting sqref="T48:Y48">
    <cfRule type="expression" dxfId="103" priority="105">
      <formula>INDIRECT(ADDRESS(ROW(),COLUMN()))=TRUNC(INDIRECT(ADDRESS(ROW(),COLUMN())))</formula>
    </cfRule>
  </conditionalFormatting>
  <conditionalFormatting sqref="T47:Y47">
    <cfRule type="expression" dxfId="102" priority="104">
      <formula>INDIRECT(ADDRESS(ROW(),COLUMN()))=TRUNC(INDIRECT(ADDRESS(ROW(),COLUMN())))</formula>
    </cfRule>
  </conditionalFormatting>
  <conditionalFormatting sqref="Z48">
    <cfRule type="expression" dxfId="101" priority="103">
      <formula>INDIRECT(ADDRESS(ROW(),COLUMN()))=TRUNC(INDIRECT(ADDRESS(ROW(),COLUMN())))</formula>
    </cfRule>
  </conditionalFormatting>
  <conditionalFormatting sqref="Z47">
    <cfRule type="expression" dxfId="100" priority="102">
      <formula>INDIRECT(ADDRESS(ROW(),COLUMN()))=TRUNC(INDIRECT(ADDRESS(ROW(),COLUMN())))</formula>
    </cfRule>
  </conditionalFormatting>
  <conditionalFormatting sqref="AA48:AF48">
    <cfRule type="expression" dxfId="99" priority="101">
      <formula>INDIRECT(ADDRESS(ROW(),COLUMN()))=TRUNC(INDIRECT(ADDRESS(ROW(),COLUMN())))</formula>
    </cfRule>
  </conditionalFormatting>
  <conditionalFormatting sqref="AA47:AF47">
    <cfRule type="expression" dxfId="98" priority="100">
      <formula>INDIRECT(ADDRESS(ROW(),COLUMN()))=TRUNC(INDIRECT(ADDRESS(ROW(),COLUMN())))</formula>
    </cfRule>
  </conditionalFormatting>
  <conditionalFormatting sqref="AG48">
    <cfRule type="expression" dxfId="97" priority="99">
      <formula>INDIRECT(ADDRESS(ROW(),COLUMN()))=TRUNC(INDIRECT(ADDRESS(ROW(),COLUMN())))</formula>
    </cfRule>
  </conditionalFormatting>
  <conditionalFormatting sqref="AG47">
    <cfRule type="expression" dxfId="96" priority="98">
      <formula>INDIRECT(ADDRESS(ROW(),COLUMN()))=TRUNC(INDIRECT(ADDRESS(ROW(),COLUMN())))</formula>
    </cfRule>
  </conditionalFormatting>
  <conditionalFormatting sqref="AH48:AM48">
    <cfRule type="expression" dxfId="95" priority="97">
      <formula>INDIRECT(ADDRESS(ROW(),COLUMN()))=TRUNC(INDIRECT(ADDRESS(ROW(),COLUMN())))</formula>
    </cfRule>
  </conditionalFormatting>
  <conditionalFormatting sqref="AH47:AM47">
    <cfRule type="expression" dxfId="94" priority="96">
      <formula>INDIRECT(ADDRESS(ROW(),COLUMN()))=TRUNC(INDIRECT(ADDRESS(ROW(),COLUMN())))</formula>
    </cfRule>
  </conditionalFormatting>
  <conditionalFormatting sqref="AN48">
    <cfRule type="expression" dxfId="93" priority="95">
      <formula>INDIRECT(ADDRESS(ROW(),COLUMN()))=TRUNC(INDIRECT(ADDRESS(ROW(),COLUMN())))</formula>
    </cfRule>
  </conditionalFormatting>
  <conditionalFormatting sqref="AN47">
    <cfRule type="expression" dxfId="92" priority="94">
      <formula>INDIRECT(ADDRESS(ROW(),COLUMN()))=TRUNC(INDIRECT(ADDRESS(ROW(),COLUMN())))</formula>
    </cfRule>
  </conditionalFormatting>
  <conditionalFormatting sqref="AO48:AT48">
    <cfRule type="expression" dxfId="91" priority="93">
      <formula>INDIRECT(ADDRESS(ROW(),COLUMN()))=TRUNC(INDIRECT(ADDRESS(ROW(),COLUMN())))</formula>
    </cfRule>
  </conditionalFormatting>
  <conditionalFormatting sqref="AO47:AT47">
    <cfRule type="expression" dxfId="90" priority="92">
      <formula>INDIRECT(ADDRESS(ROW(),COLUMN()))=TRUNC(INDIRECT(ADDRESS(ROW(),COLUMN())))</formula>
    </cfRule>
  </conditionalFormatting>
  <conditionalFormatting sqref="AU48">
    <cfRule type="expression" dxfId="89" priority="91">
      <formula>INDIRECT(ADDRESS(ROW(),COLUMN()))=TRUNC(INDIRECT(ADDRESS(ROW(),COLUMN())))</formula>
    </cfRule>
  </conditionalFormatting>
  <conditionalFormatting sqref="AU47">
    <cfRule type="expression" dxfId="88" priority="90">
      <formula>INDIRECT(ADDRESS(ROW(),COLUMN()))=TRUNC(INDIRECT(ADDRESS(ROW(),COLUMN())))</formula>
    </cfRule>
  </conditionalFormatting>
  <conditionalFormatting sqref="AV48:AW48">
    <cfRule type="expression" dxfId="87" priority="89">
      <formula>INDIRECT(ADDRESS(ROW(),COLUMN()))=TRUNC(INDIRECT(ADDRESS(ROW(),COLUMN())))</formula>
    </cfRule>
  </conditionalFormatting>
  <conditionalFormatting sqref="AV47:AW47">
    <cfRule type="expression" dxfId="86" priority="88">
      <formula>INDIRECT(ADDRESS(ROW(),COLUMN()))=TRUNC(INDIRECT(ADDRESS(ROW(),COLUMN())))</formula>
    </cfRule>
  </conditionalFormatting>
  <conditionalFormatting sqref="AX47:BA48">
    <cfRule type="expression" dxfId="85" priority="87">
      <formula>INDIRECT(ADDRESS(ROW(),COLUMN()))=TRUNC(INDIRECT(ADDRESS(ROW(),COLUMN())))</formula>
    </cfRule>
  </conditionalFormatting>
  <conditionalFormatting sqref="S51">
    <cfRule type="expression" dxfId="84" priority="86">
      <formula>INDIRECT(ADDRESS(ROW(),COLUMN()))=TRUNC(INDIRECT(ADDRESS(ROW(),COLUMN())))</formula>
    </cfRule>
  </conditionalFormatting>
  <conditionalFormatting sqref="S50">
    <cfRule type="expression" dxfId="83" priority="85">
      <formula>INDIRECT(ADDRESS(ROW(),COLUMN()))=TRUNC(INDIRECT(ADDRESS(ROW(),COLUMN())))</formula>
    </cfRule>
  </conditionalFormatting>
  <conditionalFormatting sqref="T51:Y51">
    <cfRule type="expression" dxfId="82" priority="84">
      <formula>INDIRECT(ADDRESS(ROW(),COLUMN()))=TRUNC(INDIRECT(ADDRESS(ROW(),COLUMN())))</formula>
    </cfRule>
  </conditionalFormatting>
  <conditionalFormatting sqref="T50:Y50">
    <cfRule type="expression" dxfId="81" priority="83">
      <formula>INDIRECT(ADDRESS(ROW(),COLUMN()))=TRUNC(INDIRECT(ADDRESS(ROW(),COLUMN())))</formula>
    </cfRule>
  </conditionalFormatting>
  <conditionalFormatting sqref="Z51">
    <cfRule type="expression" dxfId="80" priority="82">
      <formula>INDIRECT(ADDRESS(ROW(),COLUMN()))=TRUNC(INDIRECT(ADDRESS(ROW(),COLUMN())))</formula>
    </cfRule>
  </conditionalFormatting>
  <conditionalFormatting sqref="Z50">
    <cfRule type="expression" dxfId="79" priority="81">
      <formula>INDIRECT(ADDRESS(ROW(),COLUMN()))=TRUNC(INDIRECT(ADDRESS(ROW(),COLUMN())))</formula>
    </cfRule>
  </conditionalFormatting>
  <conditionalFormatting sqref="AA51:AF51">
    <cfRule type="expression" dxfId="78" priority="80">
      <formula>INDIRECT(ADDRESS(ROW(),COLUMN()))=TRUNC(INDIRECT(ADDRESS(ROW(),COLUMN())))</formula>
    </cfRule>
  </conditionalFormatting>
  <conditionalFormatting sqref="AA50:AF50">
    <cfRule type="expression" dxfId="77" priority="79">
      <formula>INDIRECT(ADDRESS(ROW(),COLUMN()))=TRUNC(INDIRECT(ADDRESS(ROW(),COLUMN())))</formula>
    </cfRule>
  </conditionalFormatting>
  <conditionalFormatting sqref="AG51">
    <cfRule type="expression" dxfId="76" priority="78">
      <formula>INDIRECT(ADDRESS(ROW(),COLUMN()))=TRUNC(INDIRECT(ADDRESS(ROW(),COLUMN())))</formula>
    </cfRule>
  </conditionalFormatting>
  <conditionalFormatting sqref="AG50">
    <cfRule type="expression" dxfId="75" priority="77">
      <formula>INDIRECT(ADDRESS(ROW(),COLUMN()))=TRUNC(INDIRECT(ADDRESS(ROW(),COLUMN())))</formula>
    </cfRule>
  </conditionalFormatting>
  <conditionalFormatting sqref="AH51:AM51">
    <cfRule type="expression" dxfId="74" priority="76">
      <formula>INDIRECT(ADDRESS(ROW(),COLUMN()))=TRUNC(INDIRECT(ADDRESS(ROW(),COLUMN())))</formula>
    </cfRule>
  </conditionalFormatting>
  <conditionalFormatting sqref="AH50:AM50">
    <cfRule type="expression" dxfId="73" priority="75">
      <formula>INDIRECT(ADDRESS(ROW(),COLUMN()))=TRUNC(INDIRECT(ADDRESS(ROW(),COLUMN())))</formula>
    </cfRule>
  </conditionalFormatting>
  <conditionalFormatting sqref="AN51">
    <cfRule type="expression" dxfId="72" priority="74">
      <formula>INDIRECT(ADDRESS(ROW(),COLUMN()))=TRUNC(INDIRECT(ADDRESS(ROW(),COLUMN())))</formula>
    </cfRule>
  </conditionalFormatting>
  <conditionalFormatting sqref="AN50">
    <cfRule type="expression" dxfId="71" priority="73">
      <formula>INDIRECT(ADDRESS(ROW(),COLUMN()))=TRUNC(INDIRECT(ADDRESS(ROW(),COLUMN())))</formula>
    </cfRule>
  </conditionalFormatting>
  <conditionalFormatting sqref="AO51:AT51">
    <cfRule type="expression" dxfId="70" priority="72">
      <formula>INDIRECT(ADDRESS(ROW(),COLUMN()))=TRUNC(INDIRECT(ADDRESS(ROW(),COLUMN())))</formula>
    </cfRule>
  </conditionalFormatting>
  <conditionalFormatting sqref="AO50:AT50">
    <cfRule type="expression" dxfId="69" priority="71">
      <formula>INDIRECT(ADDRESS(ROW(),COLUMN()))=TRUNC(INDIRECT(ADDRESS(ROW(),COLUMN())))</formula>
    </cfRule>
  </conditionalFormatting>
  <conditionalFormatting sqref="AU51">
    <cfRule type="expression" dxfId="68" priority="70">
      <formula>INDIRECT(ADDRESS(ROW(),COLUMN()))=TRUNC(INDIRECT(ADDRESS(ROW(),COLUMN())))</formula>
    </cfRule>
  </conditionalFormatting>
  <conditionalFormatting sqref="AU50">
    <cfRule type="expression" dxfId="67" priority="69">
      <formula>INDIRECT(ADDRESS(ROW(),COLUMN()))=TRUNC(INDIRECT(ADDRESS(ROW(),COLUMN())))</formula>
    </cfRule>
  </conditionalFormatting>
  <conditionalFormatting sqref="AV51:AW51">
    <cfRule type="expression" dxfId="66" priority="68">
      <formula>INDIRECT(ADDRESS(ROW(),COLUMN()))=TRUNC(INDIRECT(ADDRESS(ROW(),COLUMN())))</formula>
    </cfRule>
  </conditionalFormatting>
  <conditionalFormatting sqref="AV50:AW50">
    <cfRule type="expression" dxfId="65" priority="67">
      <formula>INDIRECT(ADDRESS(ROW(),COLUMN()))=TRUNC(INDIRECT(ADDRESS(ROW(),COLUMN())))</formula>
    </cfRule>
  </conditionalFormatting>
  <conditionalFormatting sqref="AX50:BA51">
    <cfRule type="expression" dxfId="64" priority="66">
      <formula>INDIRECT(ADDRESS(ROW(),COLUMN()))=TRUNC(INDIRECT(ADDRESS(ROW(),COLUMN())))</formula>
    </cfRule>
  </conditionalFormatting>
  <conditionalFormatting sqref="S54">
    <cfRule type="expression" dxfId="63" priority="65">
      <formula>INDIRECT(ADDRESS(ROW(),COLUMN()))=TRUNC(INDIRECT(ADDRESS(ROW(),COLUMN())))</formula>
    </cfRule>
  </conditionalFormatting>
  <conditionalFormatting sqref="S53">
    <cfRule type="expression" dxfId="62" priority="64">
      <formula>INDIRECT(ADDRESS(ROW(),COLUMN()))=TRUNC(INDIRECT(ADDRESS(ROW(),COLUMN())))</formula>
    </cfRule>
  </conditionalFormatting>
  <conditionalFormatting sqref="T54:Y54">
    <cfRule type="expression" dxfId="61" priority="63">
      <formula>INDIRECT(ADDRESS(ROW(),COLUMN()))=TRUNC(INDIRECT(ADDRESS(ROW(),COLUMN())))</formula>
    </cfRule>
  </conditionalFormatting>
  <conditionalFormatting sqref="T53:Y53">
    <cfRule type="expression" dxfId="60" priority="62">
      <formula>INDIRECT(ADDRESS(ROW(),COLUMN()))=TRUNC(INDIRECT(ADDRESS(ROW(),COLUMN())))</formula>
    </cfRule>
  </conditionalFormatting>
  <conditionalFormatting sqref="Z54">
    <cfRule type="expression" dxfId="59" priority="61">
      <formula>INDIRECT(ADDRESS(ROW(),COLUMN()))=TRUNC(INDIRECT(ADDRESS(ROW(),COLUMN())))</formula>
    </cfRule>
  </conditionalFormatting>
  <conditionalFormatting sqref="Z53">
    <cfRule type="expression" dxfId="58" priority="60">
      <formula>INDIRECT(ADDRESS(ROW(),COLUMN()))=TRUNC(INDIRECT(ADDRESS(ROW(),COLUMN())))</formula>
    </cfRule>
  </conditionalFormatting>
  <conditionalFormatting sqref="AA54:AF54">
    <cfRule type="expression" dxfId="57" priority="59">
      <formula>INDIRECT(ADDRESS(ROW(),COLUMN()))=TRUNC(INDIRECT(ADDRESS(ROW(),COLUMN())))</formula>
    </cfRule>
  </conditionalFormatting>
  <conditionalFormatting sqref="AA53:AF53">
    <cfRule type="expression" dxfId="56" priority="58">
      <formula>INDIRECT(ADDRESS(ROW(),COLUMN()))=TRUNC(INDIRECT(ADDRESS(ROW(),COLUMN())))</formula>
    </cfRule>
  </conditionalFormatting>
  <conditionalFormatting sqref="AG54">
    <cfRule type="expression" dxfId="55" priority="57">
      <formula>INDIRECT(ADDRESS(ROW(),COLUMN()))=TRUNC(INDIRECT(ADDRESS(ROW(),COLUMN())))</formula>
    </cfRule>
  </conditionalFormatting>
  <conditionalFormatting sqref="AG53">
    <cfRule type="expression" dxfId="54" priority="56">
      <formula>INDIRECT(ADDRESS(ROW(),COLUMN()))=TRUNC(INDIRECT(ADDRESS(ROW(),COLUMN())))</formula>
    </cfRule>
  </conditionalFormatting>
  <conditionalFormatting sqref="AH54:AM54">
    <cfRule type="expression" dxfId="53" priority="55">
      <formula>INDIRECT(ADDRESS(ROW(),COLUMN()))=TRUNC(INDIRECT(ADDRESS(ROW(),COLUMN())))</formula>
    </cfRule>
  </conditionalFormatting>
  <conditionalFormatting sqref="AH53:AM53">
    <cfRule type="expression" dxfId="52" priority="54">
      <formula>INDIRECT(ADDRESS(ROW(),COLUMN()))=TRUNC(INDIRECT(ADDRESS(ROW(),COLUMN())))</formula>
    </cfRule>
  </conditionalFormatting>
  <conditionalFormatting sqref="AN54">
    <cfRule type="expression" dxfId="51" priority="53">
      <formula>INDIRECT(ADDRESS(ROW(),COLUMN()))=TRUNC(INDIRECT(ADDRESS(ROW(),COLUMN())))</formula>
    </cfRule>
  </conditionalFormatting>
  <conditionalFormatting sqref="AN53">
    <cfRule type="expression" dxfId="50" priority="52">
      <formula>INDIRECT(ADDRESS(ROW(),COLUMN()))=TRUNC(INDIRECT(ADDRESS(ROW(),COLUMN())))</formula>
    </cfRule>
  </conditionalFormatting>
  <conditionalFormatting sqref="AO54:AT54">
    <cfRule type="expression" dxfId="49" priority="51">
      <formula>INDIRECT(ADDRESS(ROW(),COLUMN()))=TRUNC(INDIRECT(ADDRESS(ROW(),COLUMN())))</formula>
    </cfRule>
  </conditionalFormatting>
  <conditionalFormatting sqref="AO53:AT53">
    <cfRule type="expression" dxfId="48" priority="50">
      <formula>INDIRECT(ADDRESS(ROW(),COLUMN()))=TRUNC(INDIRECT(ADDRESS(ROW(),COLUMN())))</formula>
    </cfRule>
  </conditionalFormatting>
  <conditionalFormatting sqref="AU54">
    <cfRule type="expression" dxfId="47" priority="49">
      <formula>INDIRECT(ADDRESS(ROW(),COLUMN()))=TRUNC(INDIRECT(ADDRESS(ROW(),COLUMN())))</formula>
    </cfRule>
  </conditionalFormatting>
  <conditionalFormatting sqref="AU53">
    <cfRule type="expression" dxfId="46" priority="48">
      <formula>INDIRECT(ADDRESS(ROW(),COLUMN()))=TRUNC(INDIRECT(ADDRESS(ROW(),COLUMN())))</formula>
    </cfRule>
  </conditionalFormatting>
  <conditionalFormatting sqref="AV54:AW54">
    <cfRule type="expression" dxfId="45" priority="47">
      <formula>INDIRECT(ADDRESS(ROW(),COLUMN()))=TRUNC(INDIRECT(ADDRESS(ROW(),COLUMN())))</formula>
    </cfRule>
  </conditionalFormatting>
  <conditionalFormatting sqref="AV53:AW53">
    <cfRule type="expression" dxfId="44" priority="46">
      <formula>INDIRECT(ADDRESS(ROW(),COLUMN()))=TRUNC(INDIRECT(ADDRESS(ROW(),COLUMN())))</formula>
    </cfRule>
  </conditionalFormatting>
  <conditionalFormatting sqref="AX53:BA54">
    <cfRule type="expression" dxfId="43" priority="45">
      <formula>INDIRECT(ADDRESS(ROW(),COLUMN()))=TRUNC(INDIRECT(ADDRESS(ROW(),COLUMN())))</formula>
    </cfRule>
  </conditionalFormatting>
  <conditionalFormatting sqref="S57">
    <cfRule type="expression" dxfId="42" priority="44">
      <formula>INDIRECT(ADDRESS(ROW(),COLUMN()))=TRUNC(INDIRECT(ADDRESS(ROW(),COLUMN())))</formula>
    </cfRule>
  </conditionalFormatting>
  <conditionalFormatting sqref="S56">
    <cfRule type="expression" dxfId="41" priority="43">
      <formula>INDIRECT(ADDRESS(ROW(),COLUMN()))=TRUNC(INDIRECT(ADDRESS(ROW(),COLUMN())))</formula>
    </cfRule>
  </conditionalFormatting>
  <conditionalFormatting sqref="T57:Y57">
    <cfRule type="expression" dxfId="40" priority="42">
      <formula>INDIRECT(ADDRESS(ROW(),COLUMN()))=TRUNC(INDIRECT(ADDRESS(ROW(),COLUMN())))</formula>
    </cfRule>
  </conditionalFormatting>
  <conditionalFormatting sqref="T56:Y56">
    <cfRule type="expression" dxfId="39" priority="41">
      <formula>INDIRECT(ADDRESS(ROW(),COLUMN()))=TRUNC(INDIRECT(ADDRESS(ROW(),COLUMN())))</formula>
    </cfRule>
  </conditionalFormatting>
  <conditionalFormatting sqref="Z57">
    <cfRule type="expression" dxfId="38" priority="40">
      <formula>INDIRECT(ADDRESS(ROW(),COLUMN()))=TRUNC(INDIRECT(ADDRESS(ROW(),COLUMN())))</formula>
    </cfRule>
  </conditionalFormatting>
  <conditionalFormatting sqref="Z56">
    <cfRule type="expression" dxfId="37" priority="39">
      <formula>INDIRECT(ADDRESS(ROW(),COLUMN()))=TRUNC(INDIRECT(ADDRESS(ROW(),COLUMN())))</formula>
    </cfRule>
  </conditionalFormatting>
  <conditionalFormatting sqref="AA57:AF57">
    <cfRule type="expression" dxfId="36" priority="38">
      <formula>INDIRECT(ADDRESS(ROW(),COLUMN()))=TRUNC(INDIRECT(ADDRESS(ROW(),COLUMN())))</formula>
    </cfRule>
  </conditionalFormatting>
  <conditionalFormatting sqref="AA56:AF56">
    <cfRule type="expression" dxfId="35" priority="37">
      <formula>INDIRECT(ADDRESS(ROW(),COLUMN()))=TRUNC(INDIRECT(ADDRESS(ROW(),COLUMN())))</formula>
    </cfRule>
  </conditionalFormatting>
  <conditionalFormatting sqref="AG57">
    <cfRule type="expression" dxfId="34" priority="36">
      <formula>INDIRECT(ADDRESS(ROW(),COLUMN()))=TRUNC(INDIRECT(ADDRESS(ROW(),COLUMN())))</formula>
    </cfRule>
  </conditionalFormatting>
  <conditionalFormatting sqref="AG56">
    <cfRule type="expression" dxfId="33" priority="35">
      <formula>INDIRECT(ADDRESS(ROW(),COLUMN()))=TRUNC(INDIRECT(ADDRESS(ROW(),COLUMN())))</formula>
    </cfRule>
  </conditionalFormatting>
  <conditionalFormatting sqref="AH57:AM57">
    <cfRule type="expression" dxfId="32" priority="34">
      <formula>INDIRECT(ADDRESS(ROW(),COLUMN()))=TRUNC(INDIRECT(ADDRESS(ROW(),COLUMN())))</formula>
    </cfRule>
  </conditionalFormatting>
  <conditionalFormatting sqref="AH56:AM56">
    <cfRule type="expression" dxfId="31" priority="33">
      <formula>INDIRECT(ADDRESS(ROW(),COLUMN()))=TRUNC(INDIRECT(ADDRESS(ROW(),COLUMN())))</formula>
    </cfRule>
  </conditionalFormatting>
  <conditionalFormatting sqref="AN57">
    <cfRule type="expression" dxfId="30" priority="32">
      <formula>INDIRECT(ADDRESS(ROW(),COLUMN()))=TRUNC(INDIRECT(ADDRESS(ROW(),COLUMN())))</formula>
    </cfRule>
  </conditionalFormatting>
  <conditionalFormatting sqref="AN56">
    <cfRule type="expression" dxfId="29" priority="31">
      <formula>INDIRECT(ADDRESS(ROW(),COLUMN()))=TRUNC(INDIRECT(ADDRESS(ROW(),COLUMN())))</formula>
    </cfRule>
  </conditionalFormatting>
  <conditionalFormatting sqref="AO57:AT57">
    <cfRule type="expression" dxfId="28" priority="30">
      <formula>INDIRECT(ADDRESS(ROW(),COLUMN()))=TRUNC(INDIRECT(ADDRESS(ROW(),COLUMN())))</formula>
    </cfRule>
  </conditionalFormatting>
  <conditionalFormatting sqref="AO56:AT56">
    <cfRule type="expression" dxfId="27" priority="29">
      <formula>INDIRECT(ADDRESS(ROW(),COLUMN()))=TRUNC(INDIRECT(ADDRESS(ROW(),COLUMN())))</formula>
    </cfRule>
  </conditionalFormatting>
  <conditionalFormatting sqref="AU57">
    <cfRule type="expression" dxfId="26" priority="28">
      <formula>INDIRECT(ADDRESS(ROW(),COLUMN()))=TRUNC(INDIRECT(ADDRESS(ROW(),COLUMN())))</formula>
    </cfRule>
  </conditionalFormatting>
  <conditionalFormatting sqref="AU56">
    <cfRule type="expression" dxfId="25" priority="27">
      <formula>INDIRECT(ADDRESS(ROW(),COLUMN()))=TRUNC(INDIRECT(ADDRESS(ROW(),COLUMN())))</formula>
    </cfRule>
  </conditionalFormatting>
  <conditionalFormatting sqref="AV57:AW57">
    <cfRule type="expression" dxfId="24" priority="26">
      <formula>INDIRECT(ADDRESS(ROW(),COLUMN()))=TRUNC(INDIRECT(ADDRESS(ROW(),COLUMN())))</formula>
    </cfRule>
  </conditionalFormatting>
  <conditionalFormatting sqref="AV56:AW56">
    <cfRule type="expression" dxfId="23" priority="25">
      <formula>INDIRECT(ADDRESS(ROW(),COLUMN()))=TRUNC(INDIRECT(ADDRESS(ROW(),COLUMN())))</formula>
    </cfRule>
  </conditionalFormatting>
  <conditionalFormatting sqref="AX56:BA57">
    <cfRule type="expression" dxfId="22" priority="24">
      <formula>INDIRECT(ADDRESS(ROW(),COLUMN()))=TRUNC(INDIRECT(ADDRESS(ROW(),COLUMN())))</formula>
    </cfRule>
  </conditionalFormatting>
  <conditionalFormatting sqref="S60">
    <cfRule type="expression" dxfId="21" priority="23">
      <formula>INDIRECT(ADDRESS(ROW(),COLUMN()))=TRUNC(INDIRECT(ADDRESS(ROW(),COLUMN())))</formula>
    </cfRule>
  </conditionalFormatting>
  <conditionalFormatting sqref="S59">
    <cfRule type="expression" dxfId="20" priority="22">
      <formula>INDIRECT(ADDRESS(ROW(),COLUMN()))=TRUNC(INDIRECT(ADDRESS(ROW(),COLUMN())))</formula>
    </cfRule>
  </conditionalFormatting>
  <conditionalFormatting sqref="T60:Y60">
    <cfRule type="expression" dxfId="19" priority="21">
      <formula>INDIRECT(ADDRESS(ROW(),COLUMN()))=TRUNC(INDIRECT(ADDRESS(ROW(),COLUMN())))</formula>
    </cfRule>
  </conditionalFormatting>
  <conditionalFormatting sqref="T59:Y59">
    <cfRule type="expression" dxfId="18" priority="20">
      <formula>INDIRECT(ADDRESS(ROW(),COLUMN()))=TRUNC(INDIRECT(ADDRESS(ROW(),COLUMN())))</formula>
    </cfRule>
  </conditionalFormatting>
  <conditionalFormatting sqref="Z60">
    <cfRule type="expression" dxfId="17" priority="19">
      <formula>INDIRECT(ADDRESS(ROW(),COLUMN()))=TRUNC(INDIRECT(ADDRESS(ROW(),COLUMN())))</formula>
    </cfRule>
  </conditionalFormatting>
  <conditionalFormatting sqref="Z59">
    <cfRule type="expression" dxfId="16" priority="18">
      <formula>INDIRECT(ADDRESS(ROW(),COLUMN()))=TRUNC(INDIRECT(ADDRESS(ROW(),COLUMN())))</formula>
    </cfRule>
  </conditionalFormatting>
  <conditionalFormatting sqref="AA60:AF60">
    <cfRule type="expression" dxfId="15" priority="17">
      <formula>INDIRECT(ADDRESS(ROW(),COLUMN()))=TRUNC(INDIRECT(ADDRESS(ROW(),COLUMN())))</formula>
    </cfRule>
  </conditionalFormatting>
  <conditionalFormatting sqref="AA59:AF59">
    <cfRule type="expression" dxfId="14" priority="16">
      <formula>INDIRECT(ADDRESS(ROW(),COLUMN()))=TRUNC(INDIRECT(ADDRESS(ROW(),COLUMN())))</formula>
    </cfRule>
  </conditionalFormatting>
  <conditionalFormatting sqref="AG60">
    <cfRule type="expression" dxfId="13" priority="15">
      <formula>INDIRECT(ADDRESS(ROW(),COLUMN()))=TRUNC(INDIRECT(ADDRESS(ROW(),COLUMN())))</formula>
    </cfRule>
  </conditionalFormatting>
  <conditionalFormatting sqref="AG59">
    <cfRule type="expression" dxfId="12" priority="14">
      <formula>INDIRECT(ADDRESS(ROW(),COLUMN()))=TRUNC(INDIRECT(ADDRESS(ROW(),COLUMN())))</formula>
    </cfRule>
  </conditionalFormatting>
  <conditionalFormatting sqref="AH60:AM60">
    <cfRule type="expression" dxfId="11" priority="13">
      <formula>INDIRECT(ADDRESS(ROW(),COLUMN()))=TRUNC(INDIRECT(ADDRESS(ROW(),COLUMN())))</formula>
    </cfRule>
  </conditionalFormatting>
  <conditionalFormatting sqref="AH59:AM59">
    <cfRule type="expression" dxfId="10" priority="12">
      <formula>INDIRECT(ADDRESS(ROW(),COLUMN()))=TRUNC(INDIRECT(ADDRESS(ROW(),COLUMN())))</formula>
    </cfRule>
  </conditionalFormatting>
  <conditionalFormatting sqref="AN60">
    <cfRule type="expression" dxfId="9" priority="11">
      <formula>INDIRECT(ADDRESS(ROW(),COLUMN()))=TRUNC(INDIRECT(ADDRESS(ROW(),COLUMN())))</formula>
    </cfRule>
  </conditionalFormatting>
  <conditionalFormatting sqref="AN59">
    <cfRule type="expression" dxfId="8" priority="10">
      <formula>INDIRECT(ADDRESS(ROW(),COLUMN()))=TRUNC(INDIRECT(ADDRESS(ROW(),COLUMN())))</formula>
    </cfRule>
  </conditionalFormatting>
  <conditionalFormatting sqref="AO60:AT60">
    <cfRule type="expression" dxfId="7" priority="9">
      <formula>INDIRECT(ADDRESS(ROW(),COLUMN()))=TRUNC(INDIRECT(ADDRESS(ROW(),COLUMN())))</formula>
    </cfRule>
  </conditionalFormatting>
  <conditionalFormatting sqref="AO59:AT59">
    <cfRule type="expression" dxfId="6" priority="8">
      <formula>INDIRECT(ADDRESS(ROW(),COLUMN()))=TRUNC(INDIRECT(ADDRESS(ROW(),COLUMN())))</formula>
    </cfRule>
  </conditionalFormatting>
  <conditionalFormatting sqref="AU60">
    <cfRule type="expression" dxfId="5" priority="7">
      <formula>INDIRECT(ADDRESS(ROW(),COLUMN()))=TRUNC(INDIRECT(ADDRESS(ROW(),COLUMN())))</formula>
    </cfRule>
  </conditionalFormatting>
  <conditionalFormatting sqref="AU59">
    <cfRule type="expression" dxfId="4" priority="6">
      <formula>INDIRECT(ADDRESS(ROW(),COLUMN()))=TRUNC(INDIRECT(ADDRESS(ROW(),COLUMN())))</formula>
    </cfRule>
  </conditionalFormatting>
  <conditionalFormatting sqref="AV60:AW60">
    <cfRule type="expression" dxfId="3" priority="5">
      <formula>INDIRECT(ADDRESS(ROW(),COLUMN()))=TRUNC(INDIRECT(ADDRESS(ROW(),COLUMN())))</formula>
    </cfRule>
  </conditionalFormatting>
  <conditionalFormatting sqref="AV59:AW59">
    <cfRule type="expression" dxfId="2" priority="4">
      <formula>INDIRECT(ADDRESS(ROW(),COLUMN()))=TRUNC(INDIRECT(ADDRESS(ROW(),COLUMN())))</formula>
    </cfRule>
  </conditionalFormatting>
  <conditionalFormatting sqref="AX59:BA60">
    <cfRule type="expression" dxfId="1" priority="3">
      <formula>INDIRECT(ADDRESS(ROW(),COLUMN()))=TRUNC(INDIRECT(ADDRESS(ROW(),COLUMN())))</formula>
    </cfRule>
  </conditionalFormatting>
  <conditionalFormatting sqref="BC14:BD14">
    <cfRule type="expression" dxfId="0" priority="1">
      <formula>INDIRECT(ADDRESS(ROW(),COLUMN()))=TRUNC(INDIRECT(ADDRESS(ROW(),COLUMN())))</formula>
    </cfRule>
  </conditionalFormatting>
  <dataValidations count="8">
    <dataValidation type="list" allowBlank="1" showDropDown="0" showInputMessage="1" showErrorMessage="1" sqref="AC3">
      <formula1>#REF!</formula1>
    </dataValidation>
    <dataValidation type="list" allowBlank="1" showDropDown="0" showInputMessage="1" showErrorMessage="1" sqref="BB3:BE3">
      <formula1>"４週,暦月"</formula1>
    </dataValidation>
    <dataValidation type="list" errorStyle="warning" allowBlank="1" showDropDown="0" showInputMessage="1" showErrorMessage="0" error="リストにない場合のみ、入力してください。" sqref="H22:K60">
      <formula1>INDIRECT(C22)</formula1>
    </dataValidation>
    <dataValidation type="list" allowBlank="1" showDropDown="0" showInputMessage="1" showErrorMessage="0" sqref="S58:AW58 S22:AW22 S25:AW25 S28:AW28 S31:AW31 S34:AW34 S37:AW37 S40:AW40 S43:AW43 S46:AW46 S49:AW49 S52:AW52 S55:AW55">
      <formula1>【記載例】シフト記号</formula1>
    </dataValidation>
    <dataValidation type="list" allowBlank="1" showDropDown="0" showInputMessage="1" showErrorMessage="1" sqref="BB4:BE4">
      <formula1>"予定,実績,予定・実績"</formula1>
    </dataValidation>
    <dataValidation type="list" allowBlank="1" showDropDown="0" showInputMessage="1" showErrorMessage="0" sqref="C22:E60">
      <formula1>職種</formula1>
    </dataValidation>
    <dataValidation type="list" allowBlank="1" showDropDown="0" showInputMessage="1" showErrorMessage="0" sqref="G22:G60">
      <formula1>"A, B, C, D"</formula1>
    </dataValidation>
    <dataValidation type="decimal" allowBlank="1" showDropDown="0" showInputMessage="1" showErrorMessage="1" error="入力可能範囲　32～40" sqref="AX6">
      <formula1>32</formula1>
      <formula2>40</formula2>
    </dataValidation>
  </dataValidations>
  <printOptions horizontalCentered="1"/>
  <pageMargins left="0.15748031496062992" right="0.15748031496062992" top="0.31496062992125984" bottom="0.35433070866141736" header="0.31496062992125984" footer="0.31496062992125984"/>
  <pageSetup paperSize="9" scale="46" fitToWidth="1" fitToHeight="0" orientation="landscape" usePrinterDefaults="1" r:id="rId1"/>
  <headerFooter>
    <oddFooter>&amp;R&amp;14&amp;P/&amp;N</oddFooter>
  </headerFooter>
  <drawing r:id="rId2"/>
  <extLst>
    <ext xmlns:x14="http://schemas.microsoft.com/office/spreadsheetml/2009/9/main" uri="{CCE6A557-97BC-4b89-ADB6-D9C93CAAB3DF}">
      <x14:dataValidations xmlns:xm="http://schemas.microsoft.com/office/excel/2006/main" count="1">
        <x14:dataValidation type="list" allowBlank="1" showDropDown="0" showInputMessage="1" showErrorMessage="0">
          <x14:formula1>
            <xm:f>'別紙２プルダウン・リスト'!$C$4:$C$8</xm:f>
          </x14:formula1>
          <xm:sqref>AP1:BE1</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sheetPr codeName="Sheet2">
    <tabColor theme="8" tint="0.6"/>
    <pageSetUpPr fitToPage="1"/>
  </sheetPr>
  <dimension ref="B1:W42"/>
  <sheetViews>
    <sheetView zoomScale="75" zoomScaleNormal="75" workbookViewId="0"/>
  </sheetViews>
  <sheetFormatPr defaultRowHeight="25.5"/>
  <cols>
    <col min="1" max="1" width="1.625" style="781" customWidth="1"/>
    <col min="2" max="2" width="5.625" style="782" customWidth="1"/>
    <col min="3" max="3" width="10.625" style="782" customWidth="1"/>
    <col min="4" max="4" width="3.375" style="782" bestFit="1" customWidth="1"/>
    <col min="5" max="5" width="15.625" style="781" customWidth="1"/>
    <col min="6" max="6" width="3.375" style="781" bestFit="1" customWidth="1"/>
    <col min="7" max="7" width="15.625" style="781" customWidth="1"/>
    <col min="8" max="8" width="3.375" style="781" bestFit="1" customWidth="1"/>
    <col min="9" max="9" width="15.625" style="782" customWidth="1"/>
    <col min="10" max="10" width="3.375" style="781" bestFit="1" customWidth="1"/>
    <col min="11" max="11" width="15.625" style="781" customWidth="1"/>
    <col min="12" max="12" width="3.375" style="781" customWidth="1"/>
    <col min="13" max="13" width="15.625" style="781" customWidth="1"/>
    <col min="14" max="14" width="3.375" style="781" customWidth="1"/>
    <col min="15" max="15" width="15.625" style="781" customWidth="1"/>
    <col min="16" max="16" width="3.375" style="781" customWidth="1"/>
    <col min="17" max="17" width="15.625" style="781" customWidth="1"/>
    <col min="18" max="18" width="3.375" style="781" customWidth="1"/>
    <col min="19" max="19" width="15.625" style="781" customWidth="1"/>
    <col min="20" max="20" width="3.375" style="781" customWidth="1"/>
    <col min="21" max="21" width="15.625" style="781" customWidth="1"/>
    <col min="22" max="22" width="3.375" style="781" customWidth="1"/>
    <col min="23" max="23" width="50.625" style="781" customWidth="1"/>
    <col min="24" max="16384" width="9" style="781" customWidth="1"/>
  </cols>
  <sheetData>
    <row r="1" spans="2:23">
      <c r="B1" s="783" t="s">
        <v>2</v>
      </c>
    </row>
    <row r="2" spans="2:23">
      <c r="B2" s="784" t="s">
        <v>530</v>
      </c>
      <c r="E2" s="789"/>
      <c r="I2" s="785"/>
    </row>
    <row r="3" spans="2:23">
      <c r="B3" s="785" t="s">
        <v>364</v>
      </c>
      <c r="E3" s="789" t="s">
        <v>440</v>
      </c>
      <c r="I3" s="785"/>
    </row>
    <row r="4" spans="2:23">
      <c r="B4" s="784"/>
      <c r="E4" s="790" t="s">
        <v>371</v>
      </c>
      <c r="F4" s="790"/>
      <c r="G4" s="790"/>
      <c r="H4" s="790"/>
      <c r="I4" s="790"/>
      <c r="J4" s="790"/>
      <c r="K4" s="790"/>
      <c r="M4" s="790" t="s">
        <v>560</v>
      </c>
      <c r="N4" s="790"/>
      <c r="O4" s="790"/>
      <c r="Q4" s="790" t="s">
        <v>563</v>
      </c>
      <c r="R4" s="790"/>
      <c r="S4" s="790"/>
      <c r="T4" s="790"/>
      <c r="U4" s="790"/>
      <c r="W4" s="790" t="s">
        <v>564</v>
      </c>
    </row>
    <row r="5" spans="2:23">
      <c r="B5" s="782" t="s">
        <v>258</v>
      </c>
      <c r="C5" s="782" t="s">
        <v>307</v>
      </c>
      <c r="E5" s="782" t="s">
        <v>555</v>
      </c>
      <c r="F5" s="782"/>
      <c r="G5" s="782" t="s">
        <v>556</v>
      </c>
      <c r="I5" s="782" t="s">
        <v>558</v>
      </c>
      <c r="K5" s="782" t="s">
        <v>371</v>
      </c>
      <c r="M5" s="782" t="s">
        <v>454</v>
      </c>
      <c r="O5" s="782" t="s">
        <v>561</v>
      </c>
      <c r="Q5" s="782" t="s">
        <v>454</v>
      </c>
      <c r="S5" s="782" t="s">
        <v>561</v>
      </c>
      <c r="U5" s="782" t="s">
        <v>371</v>
      </c>
      <c r="W5" s="790"/>
    </row>
    <row r="6" spans="2:23">
      <c r="B6" s="782">
        <v>1</v>
      </c>
      <c r="C6" s="786" t="s">
        <v>172</v>
      </c>
      <c r="D6" s="782" t="s">
        <v>537</v>
      </c>
      <c r="E6" s="791">
        <v>0.375</v>
      </c>
      <c r="F6" s="782" t="s">
        <v>240</v>
      </c>
      <c r="G6" s="791">
        <v>0.75</v>
      </c>
      <c r="H6" s="781" t="s">
        <v>557</v>
      </c>
      <c r="I6" s="791">
        <v>4.1666666666666664e-002</v>
      </c>
      <c r="J6" s="781" t="s">
        <v>512</v>
      </c>
      <c r="K6" s="790">
        <f t="shared" ref="K6:K25" si="0">(G6-E6-I6)*24</f>
        <v>8</v>
      </c>
      <c r="M6" s="791">
        <v>0.39583333333333331</v>
      </c>
      <c r="N6" s="782" t="s">
        <v>240</v>
      </c>
      <c r="O6" s="791">
        <v>0.6875</v>
      </c>
      <c r="Q6" s="793">
        <f t="shared" ref="Q6:Q25" si="1">IF(E6&lt;M6,M6,E6)</f>
        <v>0.39583333333333331</v>
      </c>
      <c r="R6" s="782" t="s">
        <v>240</v>
      </c>
      <c r="S6" s="793">
        <f t="shared" ref="S6:S25" si="2">IF(G6&gt;O6,O6,G6)</f>
        <v>0.6875</v>
      </c>
      <c r="U6" s="790">
        <f t="shared" ref="U6:U25" si="3">(S6-Q6)*24</f>
        <v>7</v>
      </c>
      <c r="W6" s="794"/>
    </row>
    <row r="7" spans="2:23">
      <c r="B7" s="782">
        <v>2</v>
      </c>
      <c r="C7" s="786" t="s">
        <v>531</v>
      </c>
      <c r="D7" s="782" t="s">
        <v>537</v>
      </c>
      <c r="E7" s="791"/>
      <c r="F7" s="782" t="s">
        <v>240</v>
      </c>
      <c r="G7" s="791"/>
      <c r="H7" s="781" t="s">
        <v>557</v>
      </c>
      <c r="I7" s="791">
        <v>0</v>
      </c>
      <c r="J7" s="781" t="s">
        <v>512</v>
      </c>
      <c r="K7" s="790">
        <f t="shared" si="0"/>
        <v>0</v>
      </c>
      <c r="M7" s="791"/>
      <c r="N7" s="782" t="s">
        <v>240</v>
      </c>
      <c r="O7" s="791"/>
      <c r="Q7" s="793">
        <f t="shared" si="1"/>
        <v>0</v>
      </c>
      <c r="R7" s="782" t="s">
        <v>240</v>
      </c>
      <c r="S7" s="793">
        <f t="shared" si="2"/>
        <v>0</v>
      </c>
      <c r="U7" s="790">
        <f t="shared" si="3"/>
        <v>0</v>
      </c>
      <c r="W7" s="794"/>
    </row>
    <row r="8" spans="2:23">
      <c r="B8" s="782">
        <v>3</v>
      </c>
      <c r="C8" s="786" t="s">
        <v>149</v>
      </c>
      <c r="D8" s="782" t="s">
        <v>537</v>
      </c>
      <c r="E8" s="791"/>
      <c r="F8" s="782" t="s">
        <v>240</v>
      </c>
      <c r="G8" s="791"/>
      <c r="H8" s="781" t="s">
        <v>557</v>
      </c>
      <c r="I8" s="791">
        <v>0</v>
      </c>
      <c r="J8" s="781" t="s">
        <v>512</v>
      </c>
      <c r="K8" s="790">
        <f t="shared" si="0"/>
        <v>0</v>
      </c>
      <c r="M8" s="791"/>
      <c r="N8" s="782" t="s">
        <v>240</v>
      </c>
      <c r="O8" s="791"/>
      <c r="Q8" s="793">
        <f t="shared" si="1"/>
        <v>0</v>
      </c>
      <c r="R8" s="782" t="s">
        <v>240</v>
      </c>
      <c r="S8" s="793">
        <f t="shared" si="2"/>
        <v>0</v>
      </c>
      <c r="U8" s="790">
        <f t="shared" si="3"/>
        <v>0</v>
      </c>
      <c r="W8" s="794"/>
    </row>
    <row r="9" spans="2:23">
      <c r="B9" s="782">
        <v>4</v>
      </c>
      <c r="C9" s="786" t="s">
        <v>532</v>
      </c>
      <c r="D9" s="782" t="s">
        <v>537</v>
      </c>
      <c r="E9" s="791"/>
      <c r="F9" s="782" t="s">
        <v>240</v>
      </c>
      <c r="G9" s="791"/>
      <c r="H9" s="781" t="s">
        <v>557</v>
      </c>
      <c r="I9" s="791">
        <v>0</v>
      </c>
      <c r="J9" s="781" t="s">
        <v>512</v>
      </c>
      <c r="K9" s="790">
        <f t="shared" si="0"/>
        <v>0</v>
      </c>
      <c r="M9" s="791"/>
      <c r="N9" s="782" t="s">
        <v>240</v>
      </c>
      <c r="O9" s="791"/>
      <c r="Q9" s="793">
        <f t="shared" si="1"/>
        <v>0</v>
      </c>
      <c r="R9" s="782" t="s">
        <v>240</v>
      </c>
      <c r="S9" s="793">
        <f t="shared" si="2"/>
        <v>0</v>
      </c>
      <c r="U9" s="790">
        <f t="shared" si="3"/>
        <v>0</v>
      </c>
      <c r="W9" s="794"/>
    </row>
    <row r="10" spans="2:23">
      <c r="B10" s="782">
        <v>5</v>
      </c>
      <c r="C10" s="786" t="s">
        <v>253</v>
      </c>
      <c r="D10" s="782" t="s">
        <v>537</v>
      </c>
      <c r="E10" s="791"/>
      <c r="F10" s="782" t="s">
        <v>240</v>
      </c>
      <c r="G10" s="791"/>
      <c r="H10" s="781" t="s">
        <v>557</v>
      </c>
      <c r="I10" s="791">
        <v>0</v>
      </c>
      <c r="J10" s="781" t="s">
        <v>512</v>
      </c>
      <c r="K10" s="790">
        <f t="shared" si="0"/>
        <v>0</v>
      </c>
      <c r="M10" s="791"/>
      <c r="N10" s="782" t="s">
        <v>240</v>
      </c>
      <c r="O10" s="791"/>
      <c r="Q10" s="793">
        <f t="shared" si="1"/>
        <v>0</v>
      </c>
      <c r="R10" s="782" t="s">
        <v>240</v>
      </c>
      <c r="S10" s="793">
        <f t="shared" si="2"/>
        <v>0</v>
      </c>
      <c r="U10" s="790">
        <f t="shared" si="3"/>
        <v>0</v>
      </c>
      <c r="W10" s="794"/>
    </row>
    <row r="11" spans="2:23">
      <c r="B11" s="782">
        <v>6</v>
      </c>
      <c r="C11" s="786" t="s">
        <v>533</v>
      </c>
      <c r="D11" s="782" t="s">
        <v>537</v>
      </c>
      <c r="E11" s="791"/>
      <c r="F11" s="782" t="s">
        <v>240</v>
      </c>
      <c r="G11" s="791"/>
      <c r="H11" s="781" t="s">
        <v>557</v>
      </c>
      <c r="I11" s="791">
        <v>0</v>
      </c>
      <c r="J11" s="781" t="s">
        <v>512</v>
      </c>
      <c r="K11" s="790">
        <f t="shared" si="0"/>
        <v>0</v>
      </c>
      <c r="M11" s="791"/>
      <c r="N11" s="782" t="s">
        <v>240</v>
      </c>
      <c r="O11" s="791"/>
      <c r="Q11" s="793">
        <f t="shared" si="1"/>
        <v>0</v>
      </c>
      <c r="R11" s="782" t="s">
        <v>240</v>
      </c>
      <c r="S11" s="793">
        <f t="shared" si="2"/>
        <v>0</v>
      </c>
      <c r="U11" s="790">
        <f t="shared" si="3"/>
        <v>0</v>
      </c>
      <c r="W11" s="794"/>
    </row>
    <row r="12" spans="2:23">
      <c r="B12" s="782">
        <v>7</v>
      </c>
      <c r="C12" s="786" t="s">
        <v>15</v>
      </c>
      <c r="D12" s="782" t="s">
        <v>537</v>
      </c>
      <c r="E12" s="791"/>
      <c r="F12" s="782" t="s">
        <v>240</v>
      </c>
      <c r="G12" s="791"/>
      <c r="H12" s="781" t="s">
        <v>557</v>
      </c>
      <c r="I12" s="791">
        <v>0</v>
      </c>
      <c r="J12" s="781" t="s">
        <v>512</v>
      </c>
      <c r="K12" s="790">
        <f t="shared" si="0"/>
        <v>0</v>
      </c>
      <c r="M12" s="791"/>
      <c r="N12" s="782" t="s">
        <v>240</v>
      </c>
      <c r="O12" s="791"/>
      <c r="Q12" s="793">
        <f t="shared" si="1"/>
        <v>0</v>
      </c>
      <c r="R12" s="782" t="s">
        <v>240</v>
      </c>
      <c r="S12" s="793">
        <f t="shared" si="2"/>
        <v>0</v>
      </c>
      <c r="U12" s="790">
        <f t="shared" si="3"/>
        <v>0</v>
      </c>
      <c r="W12" s="794"/>
    </row>
    <row r="13" spans="2:23">
      <c r="B13" s="782">
        <v>8</v>
      </c>
      <c r="C13" s="786" t="s">
        <v>64</v>
      </c>
      <c r="D13" s="782" t="s">
        <v>537</v>
      </c>
      <c r="E13" s="791"/>
      <c r="F13" s="782" t="s">
        <v>240</v>
      </c>
      <c r="G13" s="791"/>
      <c r="H13" s="781" t="s">
        <v>557</v>
      </c>
      <c r="I13" s="791">
        <v>0</v>
      </c>
      <c r="J13" s="781" t="s">
        <v>512</v>
      </c>
      <c r="K13" s="790">
        <f t="shared" si="0"/>
        <v>0</v>
      </c>
      <c r="M13" s="791"/>
      <c r="N13" s="782" t="s">
        <v>240</v>
      </c>
      <c r="O13" s="791"/>
      <c r="Q13" s="793">
        <f t="shared" si="1"/>
        <v>0</v>
      </c>
      <c r="R13" s="782" t="s">
        <v>240</v>
      </c>
      <c r="S13" s="793">
        <f t="shared" si="2"/>
        <v>0</v>
      </c>
      <c r="U13" s="790">
        <f t="shared" si="3"/>
        <v>0</v>
      </c>
      <c r="W13" s="794"/>
    </row>
    <row r="14" spans="2:23">
      <c r="B14" s="782">
        <v>9</v>
      </c>
      <c r="C14" s="786" t="s">
        <v>317</v>
      </c>
      <c r="D14" s="782" t="s">
        <v>537</v>
      </c>
      <c r="E14" s="791"/>
      <c r="F14" s="782" t="s">
        <v>240</v>
      </c>
      <c r="G14" s="791"/>
      <c r="H14" s="781" t="s">
        <v>557</v>
      </c>
      <c r="I14" s="791">
        <v>0</v>
      </c>
      <c r="J14" s="781" t="s">
        <v>512</v>
      </c>
      <c r="K14" s="790">
        <f t="shared" si="0"/>
        <v>0</v>
      </c>
      <c r="M14" s="791"/>
      <c r="N14" s="782" t="s">
        <v>240</v>
      </c>
      <c r="O14" s="791"/>
      <c r="Q14" s="793">
        <f t="shared" si="1"/>
        <v>0</v>
      </c>
      <c r="R14" s="782" t="s">
        <v>240</v>
      </c>
      <c r="S14" s="793">
        <f t="shared" si="2"/>
        <v>0</v>
      </c>
      <c r="U14" s="790">
        <f t="shared" si="3"/>
        <v>0</v>
      </c>
      <c r="W14" s="794"/>
    </row>
    <row r="15" spans="2:23">
      <c r="B15" s="782">
        <v>10</v>
      </c>
      <c r="C15" s="786" t="s">
        <v>534</v>
      </c>
      <c r="D15" s="782" t="s">
        <v>537</v>
      </c>
      <c r="E15" s="791"/>
      <c r="F15" s="782" t="s">
        <v>240</v>
      </c>
      <c r="G15" s="791"/>
      <c r="H15" s="781" t="s">
        <v>557</v>
      </c>
      <c r="I15" s="791">
        <v>0</v>
      </c>
      <c r="J15" s="781" t="s">
        <v>512</v>
      </c>
      <c r="K15" s="790">
        <f t="shared" si="0"/>
        <v>0</v>
      </c>
      <c r="M15" s="791"/>
      <c r="N15" s="782" t="s">
        <v>240</v>
      </c>
      <c r="O15" s="791"/>
      <c r="Q15" s="793">
        <f t="shared" si="1"/>
        <v>0</v>
      </c>
      <c r="R15" s="782" t="s">
        <v>240</v>
      </c>
      <c r="S15" s="793">
        <f t="shared" si="2"/>
        <v>0</v>
      </c>
      <c r="U15" s="790">
        <f t="shared" si="3"/>
        <v>0</v>
      </c>
      <c r="W15" s="794"/>
    </row>
    <row r="16" spans="2:23">
      <c r="B16" s="782">
        <v>11</v>
      </c>
      <c r="C16" s="786" t="s">
        <v>535</v>
      </c>
      <c r="D16" s="782" t="s">
        <v>537</v>
      </c>
      <c r="E16" s="791"/>
      <c r="F16" s="782" t="s">
        <v>240</v>
      </c>
      <c r="G16" s="791"/>
      <c r="H16" s="781" t="s">
        <v>557</v>
      </c>
      <c r="I16" s="791">
        <v>0</v>
      </c>
      <c r="J16" s="781" t="s">
        <v>512</v>
      </c>
      <c r="K16" s="790">
        <f t="shared" si="0"/>
        <v>0</v>
      </c>
      <c r="M16" s="791"/>
      <c r="N16" s="782" t="s">
        <v>240</v>
      </c>
      <c r="O16" s="791"/>
      <c r="Q16" s="793">
        <f t="shared" si="1"/>
        <v>0</v>
      </c>
      <c r="R16" s="782" t="s">
        <v>240</v>
      </c>
      <c r="S16" s="793">
        <f t="shared" si="2"/>
        <v>0</v>
      </c>
      <c r="U16" s="790">
        <f t="shared" si="3"/>
        <v>0</v>
      </c>
      <c r="W16" s="794"/>
    </row>
    <row r="17" spans="2:23">
      <c r="B17" s="782">
        <v>12</v>
      </c>
      <c r="C17" s="786" t="s">
        <v>536</v>
      </c>
      <c r="D17" s="782" t="s">
        <v>537</v>
      </c>
      <c r="E17" s="791"/>
      <c r="F17" s="782" t="s">
        <v>240</v>
      </c>
      <c r="G17" s="791"/>
      <c r="H17" s="781" t="s">
        <v>557</v>
      </c>
      <c r="I17" s="791">
        <v>0</v>
      </c>
      <c r="J17" s="781" t="s">
        <v>512</v>
      </c>
      <c r="K17" s="790">
        <f t="shared" si="0"/>
        <v>0</v>
      </c>
      <c r="M17" s="791"/>
      <c r="N17" s="782" t="s">
        <v>240</v>
      </c>
      <c r="O17" s="791"/>
      <c r="Q17" s="793">
        <f t="shared" si="1"/>
        <v>0</v>
      </c>
      <c r="R17" s="782" t="s">
        <v>240</v>
      </c>
      <c r="S17" s="793">
        <f t="shared" si="2"/>
        <v>0</v>
      </c>
      <c r="U17" s="790">
        <f t="shared" si="3"/>
        <v>0</v>
      </c>
      <c r="W17" s="794"/>
    </row>
    <row r="18" spans="2:23">
      <c r="B18" s="782">
        <v>13</v>
      </c>
      <c r="C18" s="786" t="s">
        <v>368</v>
      </c>
      <c r="D18" s="782" t="s">
        <v>537</v>
      </c>
      <c r="E18" s="791"/>
      <c r="F18" s="782" t="s">
        <v>240</v>
      </c>
      <c r="G18" s="791"/>
      <c r="H18" s="781" t="s">
        <v>557</v>
      </c>
      <c r="I18" s="791">
        <v>0</v>
      </c>
      <c r="J18" s="781" t="s">
        <v>512</v>
      </c>
      <c r="K18" s="790">
        <f t="shared" si="0"/>
        <v>0</v>
      </c>
      <c r="M18" s="791"/>
      <c r="N18" s="782" t="s">
        <v>240</v>
      </c>
      <c r="O18" s="791"/>
      <c r="Q18" s="793">
        <f t="shared" si="1"/>
        <v>0</v>
      </c>
      <c r="R18" s="782" t="s">
        <v>240</v>
      </c>
      <c r="S18" s="793">
        <f t="shared" si="2"/>
        <v>0</v>
      </c>
      <c r="U18" s="790">
        <f t="shared" si="3"/>
        <v>0</v>
      </c>
      <c r="W18" s="794"/>
    </row>
    <row r="19" spans="2:23">
      <c r="B19" s="782">
        <v>14</v>
      </c>
      <c r="C19" s="786" t="s">
        <v>276</v>
      </c>
      <c r="D19" s="782" t="s">
        <v>537</v>
      </c>
      <c r="E19" s="791"/>
      <c r="F19" s="782" t="s">
        <v>240</v>
      </c>
      <c r="G19" s="791"/>
      <c r="H19" s="781" t="s">
        <v>557</v>
      </c>
      <c r="I19" s="791">
        <v>0</v>
      </c>
      <c r="J19" s="781" t="s">
        <v>512</v>
      </c>
      <c r="K19" s="790">
        <f t="shared" si="0"/>
        <v>0</v>
      </c>
      <c r="M19" s="791"/>
      <c r="N19" s="782" t="s">
        <v>240</v>
      </c>
      <c r="O19" s="791"/>
      <c r="Q19" s="793">
        <f t="shared" si="1"/>
        <v>0</v>
      </c>
      <c r="R19" s="782" t="s">
        <v>240</v>
      </c>
      <c r="S19" s="793">
        <f t="shared" si="2"/>
        <v>0</v>
      </c>
      <c r="U19" s="790">
        <f t="shared" si="3"/>
        <v>0</v>
      </c>
      <c r="W19" s="794"/>
    </row>
    <row r="20" spans="2:23">
      <c r="B20" s="782">
        <v>15</v>
      </c>
      <c r="C20" s="786" t="s">
        <v>538</v>
      </c>
      <c r="D20" s="782" t="s">
        <v>537</v>
      </c>
      <c r="E20" s="791"/>
      <c r="F20" s="782" t="s">
        <v>240</v>
      </c>
      <c r="G20" s="791"/>
      <c r="H20" s="781" t="s">
        <v>557</v>
      </c>
      <c r="I20" s="791">
        <v>0</v>
      </c>
      <c r="J20" s="781" t="s">
        <v>512</v>
      </c>
      <c r="K20" s="790">
        <f t="shared" si="0"/>
        <v>0</v>
      </c>
      <c r="M20" s="791"/>
      <c r="N20" s="782" t="s">
        <v>240</v>
      </c>
      <c r="O20" s="791"/>
      <c r="Q20" s="793">
        <f t="shared" si="1"/>
        <v>0</v>
      </c>
      <c r="R20" s="782" t="s">
        <v>240</v>
      </c>
      <c r="S20" s="793">
        <f t="shared" si="2"/>
        <v>0</v>
      </c>
      <c r="U20" s="790">
        <f t="shared" si="3"/>
        <v>0</v>
      </c>
      <c r="W20" s="794"/>
    </row>
    <row r="21" spans="2:23">
      <c r="B21" s="782">
        <v>16</v>
      </c>
      <c r="C21" s="786" t="s">
        <v>539</v>
      </c>
      <c r="D21" s="782" t="s">
        <v>537</v>
      </c>
      <c r="E21" s="791"/>
      <c r="F21" s="782" t="s">
        <v>240</v>
      </c>
      <c r="G21" s="791"/>
      <c r="H21" s="781" t="s">
        <v>557</v>
      </c>
      <c r="I21" s="791">
        <v>0</v>
      </c>
      <c r="J21" s="781" t="s">
        <v>512</v>
      </c>
      <c r="K21" s="790">
        <f t="shared" si="0"/>
        <v>0</v>
      </c>
      <c r="M21" s="791"/>
      <c r="N21" s="782" t="s">
        <v>240</v>
      </c>
      <c r="O21" s="791"/>
      <c r="Q21" s="793">
        <f t="shared" si="1"/>
        <v>0</v>
      </c>
      <c r="R21" s="782" t="s">
        <v>240</v>
      </c>
      <c r="S21" s="793">
        <f t="shared" si="2"/>
        <v>0</v>
      </c>
      <c r="U21" s="790">
        <f t="shared" si="3"/>
        <v>0</v>
      </c>
      <c r="W21" s="794"/>
    </row>
    <row r="22" spans="2:23">
      <c r="B22" s="782">
        <v>17</v>
      </c>
      <c r="C22" s="786" t="s">
        <v>540</v>
      </c>
      <c r="D22" s="782" t="s">
        <v>537</v>
      </c>
      <c r="E22" s="791"/>
      <c r="F22" s="782" t="s">
        <v>240</v>
      </c>
      <c r="G22" s="791"/>
      <c r="H22" s="781" t="s">
        <v>557</v>
      </c>
      <c r="I22" s="791">
        <v>0</v>
      </c>
      <c r="J22" s="781" t="s">
        <v>512</v>
      </c>
      <c r="K22" s="790">
        <f t="shared" si="0"/>
        <v>0</v>
      </c>
      <c r="M22" s="791"/>
      <c r="N22" s="782" t="s">
        <v>240</v>
      </c>
      <c r="O22" s="791"/>
      <c r="Q22" s="793">
        <f t="shared" si="1"/>
        <v>0</v>
      </c>
      <c r="R22" s="782" t="s">
        <v>240</v>
      </c>
      <c r="S22" s="793">
        <f t="shared" si="2"/>
        <v>0</v>
      </c>
      <c r="U22" s="790">
        <f t="shared" si="3"/>
        <v>0</v>
      </c>
      <c r="W22" s="794"/>
    </row>
    <row r="23" spans="2:23">
      <c r="B23" s="782">
        <v>18</v>
      </c>
      <c r="C23" s="786" t="s">
        <v>175</v>
      </c>
      <c r="D23" s="782" t="s">
        <v>537</v>
      </c>
      <c r="E23" s="791"/>
      <c r="F23" s="782" t="s">
        <v>240</v>
      </c>
      <c r="G23" s="791"/>
      <c r="H23" s="781" t="s">
        <v>557</v>
      </c>
      <c r="I23" s="791">
        <v>0</v>
      </c>
      <c r="J23" s="781" t="s">
        <v>512</v>
      </c>
      <c r="K23" s="790">
        <f t="shared" si="0"/>
        <v>0</v>
      </c>
      <c r="M23" s="791"/>
      <c r="N23" s="782" t="s">
        <v>240</v>
      </c>
      <c r="O23" s="791"/>
      <c r="Q23" s="793">
        <f t="shared" si="1"/>
        <v>0</v>
      </c>
      <c r="R23" s="782" t="s">
        <v>240</v>
      </c>
      <c r="S23" s="793">
        <f t="shared" si="2"/>
        <v>0</v>
      </c>
      <c r="U23" s="790">
        <f t="shared" si="3"/>
        <v>0</v>
      </c>
      <c r="W23" s="794"/>
    </row>
    <row r="24" spans="2:23">
      <c r="B24" s="782">
        <v>19</v>
      </c>
      <c r="C24" s="786" t="s">
        <v>433</v>
      </c>
      <c r="D24" s="782" t="s">
        <v>537</v>
      </c>
      <c r="E24" s="791"/>
      <c r="F24" s="782" t="s">
        <v>240</v>
      </c>
      <c r="G24" s="791"/>
      <c r="H24" s="781" t="s">
        <v>557</v>
      </c>
      <c r="I24" s="791">
        <v>0</v>
      </c>
      <c r="J24" s="781" t="s">
        <v>512</v>
      </c>
      <c r="K24" s="790">
        <f t="shared" si="0"/>
        <v>0</v>
      </c>
      <c r="M24" s="791"/>
      <c r="N24" s="782" t="s">
        <v>240</v>
      </c>
      <c r="O24" s="791"/>
      <c r="Q24" s="793">
        <f t="shared" si="1"/>
        <v>0</v>
      </c>
      <c r="R24" s="782" t="s">
        <v>240</v>
      </c>
      <c r="S24" s="793">
        <f t="shared" si="2"/>
        <v>0</v>
      </c>
      <c r="U24" s="790">
        <f t="shared" si="3"/>
        <v>0</v>
      </c>
      <c r="W24" s="794"/>
    </row>
    <row r="25" spans="2:23">
      <c r="B25" s="782">
        <v>20</v>
      </c>
      <c r="C25" s="786" t="s">
        <v>35</v>
      </c>
      <c r="D25" s="782" t="s">
        <v>537</v>
      </c>
      <c r="E25" s="791"/>
      <c r="F25" s="782" t="s">
        <v>240</v>
      </c>
      <c r="G25" s="791"/>
      <c r="H25" s="781" t="s">
        <v>557</v>
      </c>
      <c r="I25" s="791">
        <v>0</v>
      </c>
      <c r="J25" s="781" t="s">
        <v>512</v>
      </c>
      <c r="K25" s="790">
        <f t="shared" si="0"/>
        <v>0</v>
      </c>
      <c r="M25" s="791"/>
      <c r="N25" s="782" t="s">
        <v>240</v>
      </c>
      <c r="O25" s="791"/>
      <c r="Q25" s="793">
        <f t="shared" si="1"/>
        <v>0</v>
      </c>
      <c r="R25" s="782" t="s">
        <v>240</v>
      </c>
      <c r="S25" s="793">
        <f t="shared" si="2"/>
        <v>0</v>
      </c>
      <c r="U25" s="790">
        <f t="shared" si="3"/>
        <v>0</v>
      </c>
      <c r="W25" s="794"/>
    </row>
    <row r="26" spans="2:23">
      <c r="B26" s="782">
        <v>21</v>
      </c>
      <c r="C26" s="786" t="s">
        <v>541</v>
      </c>
      <c r="D26" s="782" t="s">
        <v>537</v>
      </c>
      <c r="E26" s="792"/>
      <c r="F26" s="782" t="s">
        <v>240</v>
      </c>
      <c r="G26" s="792"/>
      <c r="H26" s="781" t="s">
        <v>557</v>
      </c>
      <c r="I26" s="792"/>
      <c r="J26" s="781" t="s">
        <v>512</v>
      </c>
      <c r="K26" s="786">
        <v>1</v>
      </c>
      <c r="M26" s="790"/>
      <c r="N26" s="782" t="s">
        <v>240</v>
      </c>
      <c r="O26" s="790"/>
      <c r="Q26" s="790"/>
      <c r="R26" s="782" t="s">
        <v>240</v>
      </c>
      <c r="S26" s="790"/>
      <c r="U26" s="786">
        <v>1</v>
      </c>
      <c r="W26" s="794"/>
    </row>
    <row r="27" spans="2:23">
      <c r="B27" s="782">
        <v>22</v>
      </c>
      <c r="C27" s="786" t="s">
        <v>542</v>
      </c>
      <c r="D27" s="782" t="s">
        <v>537</v>
      </c>
      <c r="E27" s="792"/>
      <c r="F27" s="782" t="s">
        <v>240</v>
      </c>
      <c r="G27" s="792"/>
      <c r="H27" s="781" t="s">
        <v>557</v>
      </c>
      <c r="I27" s="792"/>
      <c r="J27" s="781" t="s">
        <v>512</v>
      </c>
      <c r="K27" s="786">
        <v>2</v>
      </c>
      <c r="M27" s="790"/>
      <c r="N27" s="782" t="s">
        <v>240</v>
      </c>
      <c r="O27" s="790"/>
      <c r="Q27" s="790"/>
      <c r="R27" s="782" t="s">
        <v>240</v>
      </c>
      <c r="S27" s="790"/>
      <c r="U27" s="786">
        <v>2</v>
      </c>
      <c r="W27" s="794"/>
    </row>
    <row r="28" spans="2:23">
      <c r="B28" s="782">
        <v>23</v>
      </c>
      <c r="C28" s="786" t="s">
        <v>543</v>
      </c>
      <c r="D28" s="782" t="s">
        <v>537</v>
      </c>
      <c r="E28" s="792"/>
      <c r="F28" s="782" t="s">
        <v>240</v>
      </c>
      <c r="G28" s="792"/>
      <c r="H28" s="781" t="s">
        <v>557</v>
      </c>
      <c r="I28" s="792"/>
      <c r="J28" s="781" t="s">
        <v>512</v>
      </c>
      <c r="K28" s="786">
        <v>3</v>
      </c>
      <c r="M28" s="790"/>
      <c r="N28" s="782" t="s">
        <v>240</v>
      </c>
      <c r="O28" s="790"/>
      <c r="Q28" s="790"/>
      <c r="R28" s="782" t="s">
        <v>240</v>
      </c>
      <c r="S28" s="790"/>
      <c r="U28" s="786">
        <v>3</v>
      </c>
      <c r="W28" s="794"/>
    </row>
    <row r="29" spans="2:23">
      <c r="B29" s="782">
        <v>24</v>
      </c>
      <c r="C29" s="786" t="s">
        <v>544</v>
      </c>
      <c r="D29" s="782" t="s">
        <v>537</v>
      </c>
      <c r="E29" s="792"/>
      <c r="F29" s="782" t="s">
        <v>240</v>
      </c>
      <c r="G29" s="792"/>
      <c r="H29" s="781" t="s">
        <v>557</v>
      </c>
      <c r="I29" s="792"/>
      <c r="J29" s="781" t="s">
        <v>512</v>
      </c>
      <c r="K29" s="786">
        <v>4</v>
      </c>
      <c r="M29" s="790"/>
      <c r="N29" s="782" t="s">
        <v>240</v>
      </c>
      <c r="O29" s="790"/>
      <c r="Q29" s="790"/>
      <c r="R29" s="782" t="s">
        <v>240</v>
      </c>
      <c r="S29" s="790"/>
      <c r="U29" s="786">
        <v>4</v>
      </c>
      <c r="W29" s="794"/>
    </row>
    <row r="30" spans="2:23">
      <c r="B30" s="782">
        <v>25</v>
      </c>
      <c r="C30" s="786" t="s">
        <v>546</v>
      </c>
      <c r="D30" s="782" t="s">
        <v>537</v>
      </c>
      <c r="E30" s="792"/>
      <c r="F30" s="782" t="s">
        <v>240</v>
      </c>
      <c r="G30" s="792"/>
      <c r="H30" s="781" t="s">
        <v>557</v>
      </c>
      <c r="I30" s="792"/>
      <c r="J30" s="781" t="s">
        <v>512</v>
      </c>
      <c r="K30" s="786">
        <v>4</v>
      </c>
      <c r="M30" s="790"/>
      <c r="N30" s="782" t="s">
        <v>240</v>
      </c>
      <c r="O30" s="790"/>
      <c r="Q30" s="790"/>
      <c r="R30" s="782" t="s">
        <v>240</v>
      </c>
      <c r="S30" s="790"/>
      <c r="U30" s="786">
        <v>3</v>
      </c>
      <c r="W30" s="794"/>
    </row>
    <row r="31" spans="2:23">
      <c r="B31" s="782">
        <v>26</v>
      </c>
      <c r="C31" s="786" t="s">
        <v>547</v>
      </c>
      <c r="D31" s="782" t="s">
        <v>537</v>
      </c>
      <c r="E31" s="792"/>
      <c r="F31" s="782" t="s">
        <v>240</v>
      </c>
      <c r="G31" s="792"/>
      <c r="H31" s="781" t="s">
        <v>557</v>
      </c>
      <c r="I31" s="792"/>
      <c r="J31" s="781" t="s">
        <v>512</v>
      </c>
      <c r="K31" s="786">
        <v>5</v>
      </c>
      <c r="M31" s="790"/>
      <c r="N31" s="782" t="s">
        <v>240</v>
      </c>
      <c r="O31" s="790"/>
      <c r="Q31" s="790"/>
      <c r="R31" s="782" t="s">
        <v>240</v>
      </c>
      <c r="S31" s="790"/>
      <c r="U31" s="786">
        <v>5</v>
      </c>
      <c r="W31" s="794"/>
    </row>
    <row r="32" spans="2:23">
      <c r="B32" s="782">
        <v>27</v>
      </c>
      <c r="C32" s="786" t="s">
        <v>548</v>
      </c>
      <c r="D32" s="782" t="s">
        <v>537</v>
      </c>
      <c r="E32" s="792"/>
      <c r="F32" s="782" t="s">
        <v>240</v>
      </c>
      <c r="G32" s="792"/>
      <c r="H32" s="781" t="s">
        <v>557</v>
      </c>
      <c r="I32" s="792"/>
      <c r="J32" s="781" t="s">
        <v>512</v>
      </c>
      <c r="K32" s="786">
        <v>0</v>
      </c>
      <c r="M32" s="790"/>
      <c r="N32" s="782" t="s">
        <v>240</v>
      </c>
      <c r="O32" s="790"/>
      <c r="Q32" s="790"/>
      <c r="R32" s="782" t="s">
        <v>240</v>
      </c>
      <c r="S32" s="790"/>
      <c r="U32" s="786">
        <v>0</v>
      </c>
      <c r="W32" s="794" t="s">
        <v>566</v>
      </c>
    </row>
    <row r="33" spans="2:23">
      <c r="B33" s="782">
        <v>28</v>
      </c>
      <c r="C33" s="786" t="s">
        <v>360</v>
      </c>
      <c r="D33" s="782" t="s">
        <v>537</v>
      </c>
      <c r="E33" s="792"/>
      <c r="F33" s="782" t="s">
        <v>240</v>
      </c>
      <c r="G33" s="792"/>
      <c r="H33" s="781" t="s">
        <v>557</v>
      </c>
      <c r="I33" s="792"/>
      <c r="J33" s="781" t="s">
        <v>512</v>
      </c>
      <c r="K33" s="786"/>
      <c r="M33" s="790"/>
      <c r="N33" s="782" t="s">
        <v>240</v>
      </c>
      <c r="O33" s="790"/>
      <c r="Q33" s="790"/>
      <c r="R33" s="782" t="s">
        <v>240</v>
      </c>
      <c r="S33" s="790"/>
      <c r="U33" s="786"/>
      <c r="W33" s="794"/>
    </row>
    <row r="34" spans="2:23">
      <c r="B34" s="782">
        <v>29</v>
      </c>
      <c r="C34" s="786" t="s">
        <v>360</v>
      </c>
      <c r="D34" s="782" t="s">
        <v>537</v>
      </c>
      <c r="E34" s="792"/>
      <c r="F34" s="782" t="s">
        <v>240</v>
      </c>
      <c r="G34" s="792"/>
      <c r="H34" s="781" t="s">
        <v>557</v>
      </c>
      <c r="I34" s="792"/>
      <c r="J34" s="781" t="s">
        <v>512</v>
      </c>
      <c r="K34" s="786"/>
      <c r="M34" s="790"/>
      <c r="N34" s="782" t="s">
        <v>240</v>
      </c>
      <c r="O34" s="790"/>
      <c r="Q34" s="790"/>
      <c r="R34" s="782" t="s">
        <v>240</v>
      </c>
      <c r="S34" s="790"/>
      <c r="U34" s="786"/>
      <c r="W34" s="794"/>
    </row>
    <row r="35" spans="2:23">
      <c r="B35" s="782">
        <v>30</v>
      </c>
      <c r="C35" s="786" t="s">
        <v>360</v>
      </c>
      <c r="D35" s="782" t="s">
        <v>537</v>
      </c>
      <c r="E35" s="792"/>
      <c r="F35" s="782" t="s">
        <v>240</v>
      </c>
      <c r="G35" s="792"/>
      <c r="H35" s="781" t="s">
        <v>557</v>
      </c>
      <c r="I35" s="792"/>
      <c r="J35" s="781" t="s">
        <v>512</v>
      </c>
      <c r="K35" s="786"/>
      <c r="M35" s="790"/>
      <c r="N35" s="782" t="s">
        <v>240</v>
      </c>
      <c r="O35" s="790"/>
      <c r="Q35" s="790"/>
      <c r="R35" s="782" t="s">
        <v>240</v>
      </c>
      <c r="S35" s="790"/>
      <c r="U35" s="786"/>
      <c r="W35" s="794"/>
    </row>
    <row r="36" spans="2:23">
      <c r="C36" s="787"/>
    </row>
    <row r="37" spans="2:23">
      <c r="C37" s="788" t="s">
        <v>549</v>
      </c>
    </row>
    <row r="38" spans="2:23">
      <c r="C38" s="788" t="s">
        <v>550</v>
      </c>
    </row>
    <row r="39" spans="2:23">
      <c r="C39" s="788" t="s">
        <v>551</v>
      </c>
    </row>
    <row r="40" spans="2:23">
      <c r="C40" s="788" t="s">
        <v>552</v>
      </c>
    </row>
    <row r="41" spans="2:23">
      <c r="C41" s="784" t="s">
        <v>553</v>
      </c>
    </row>
    <row r="42" spans="2:23">
      <c r="C42" s="784" t="s">
        <v>554</v>
      </c>
    </row>
  </sheetData>
  <mergeCells count="4">
    <mergeCell ref="E4:K4"/>
    <mergeCell ref="M4:O4"/>
    <mergeCell ref="Q4:U4"/>
    <mergeCell ref="W4:W5"/>
  </mergeCells>
  <phoneticPr fontId="35"/>
  <pageMargins left="0.15748031496062992" right="0.15748031496062992" top="0.55118110236220474" bottom="0.35433070866141736" header="0.31496062992125984" footer="0.31496062992125984"/>
  <pageSetup paperSize="9" scale="55" fitToWidth="1" fitToHeight="0" orientation="landscape" usePrinterDefaults="1"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sheetPr>
    <tabColor theme="8" tint="0.6"/>
    <pageSetUpPr fitToPage="1"/>
  </sheetPr>
  <dimension ref="A1:IV15"/>
  <sheetViews>
    <sheetView workbookViewId="0">
      <selection activeCell="A16" sqref="A16"/>
    </sheetView>
  </sheetViews>
  <sheetFormatPr defaultColWidth="12" defaultRowHeight="13.5"/>
  <cols>
    <col min="1" max="25" width="3.625" style="364" customWidth="1"/>
    <col min="26" max="28" width="5.125" style="364" bestFit="1" customWidth="1"/>
    <col min="29" max="256" width="12.75" style="364" bestFit="1" customWidth="1"/>
  </cols>
  <sheetData>
    <row r="1" spans="1:25">
      <c r="A1" s="420" t="s">
        <v>422</v>
      </c>
      <c r="Y1" s="1041"/>
    </row>
    <row r="2" spans="1:25">
      <c r="Y2" s="1042"/>
    </row>
    <row r="3" spans="1:25" ht="23.25" customHeight="1">
      <c r="A3" s="1034" t="s">
        <v>73</v>
      </c>
      <c r="B3" s="1034"/>
      <c r="C3" s="1034"/>
      <c r="D3" s="1034"/>
      <c r="E3" s="1038"/>
      <c r="F3" s="1038"/>
      <c r="G3" s="1038"/>
      <c r="H3" s="1038"/>
      <c r="I3" s="1038"/>
      <c r="J3" s="1038"/>
      <c r="K3" s="1038"/>
      <c r="L3" s="1039"/>
      <c r="M3" s="1040" t="s">
        <v>374</v>
      </c>
      <c r="N3" s="1040"/>
      <c r="O3" s="1040"/>
      <c r="P3" s="1040"/>
      <c r="Q3" s="1040"/>
      <c r="R3" s="1038"/>
      <c r="S3" s="1038"/>
      <c r="T3" s="1038"/>
      <c r="U3" s="1038"/>
      <c r="V3" s="1038"/>
      <c r="W3" s="1038"/>
      <c r="X3" s="1038"/>
      <c r="Y3" s="1038"/>
    </row>
    <row r="6" spans="1:25">
      <c r="A6" s="421" t="s">
        <v>346</v>
      </c>
      <c r="B6" s="421"/>
      <c r="C6" s="421"/>
      <c r="D6" s="421"/>
      <c r="E6" s="421"/>
      <c r="F6" s="421"/>
      <c r="G6" s="421"/>
      <c r="H6" s="421"/>
      <c r="I6" s="421"/>
      <c r="J6" s="421"/>
      <c r="K6" s="421"/>
      <c r="L6" s="421"/>
      <c r="M6" s="421"/>
      <c r="N6" s="421"/>
      <c r="O6" s="421"/>
      <c r="P6" s="421"/>
      <c r="Q6" s="421"/>
      <c r="R6" s="421"/>
      <c r="S6" s="421"/>
      <c r="T6" s="421"/>
      <c r="U6" s="421"/>
      <c r="V6" s="421"/>
      <c r="W6" s="421"/>
      <c r="X6" s="421"/>
      <c r="Y6" s="421"/>
    </row>
    <row r="8" spans="1:25">
      <c r="A8" s="1035" t="s">
        <v>423</v>
      </c>
    </row>
    <row r="9" spans="1:25" ht="7.5" customHeight="1"/>
    <row r="10" spans="1:25" ht="18" customHeight="1">
      <c r="B10" s="422" t="s">
        <v>424</v>
      </c>
      <c r="C10" s="422"/>
      <c r="D10" s="422"/>
      <c r="E10" s="422"/>
      <c r="F10" s="422"/>
      <c r="G10" s="422"/>
      <c r="H10" s="422"/>
      <c r="I10" s="422"/>
      <c r="J10" s="422"/>
      <c r="K10" s="422"/>
      <c r="L10" s="422"/>
      <c r="M10" s="422" t="s">
        <v>425</v>
      </c>
      <c r="N10" s="422"/>
      <c r="O10" s="422"/>
      <c r="P10" s="422"/>
      <c r="Q10" s="422"/>
      <c r="R10" s="422" t="s">
        <v>377</v>
      </c>
      <c r="S10" s="422"/>
      <c r="T10" s="422"/>
      <c r="U10" s="422"/>
      <c r="V10" s="422"/>
      <c r="W10" s="422"/>
      <c r="X10" s="422"/>
      <c r="Y10" s="422"/>
    </row>
    <row r="11" spans="1:25" ht="26.25" customHeight="1">
      <c r="B11" s="1036" t="s">
        <v>279</v>
      </c>
      <c r="C11" s="1036"/>
      <c r="D11" s="1036"/>
      <c r="E11" s="1036"/>
      <c r="F11" s="1036"/>
      <c r="G11" s="1036"/>
      <c r="H11" s="1036"/>
      <c r="I11" s="1036"/>
      <c r="J11" s="1036"/>
      <c r="K11" s="1036"/>
      <c r="L11" s="1036"/>
      <c r="M11" s="422"/>
      <c r="N11" s="422"/>
      <c r="O11" s="422"/>
      <c r="P11" s="422"/>
      <c r="Q11" s="422"/>
      <c r="R11" s="1038"/>
      <c r="S11" s="1038"/>
      <c r="T11" s="1038"/>
      <c r="U11" s="1038"/>
      <c r="V11" s="1038"/>
      <c r="W11" s="1038"/>
      <c r="X11" s="1038"/>
      <c r="Y11" s="1038"/>
    </row>
    <row r="13" spans="1:25" ht="13.5" customHeight="1">
      <c r="B13" s="1037" t="s">
        <v>34</v>
      </c>
      <c r="C13" s="1037"/>
      <c r="D13" s="1037"/>
      <c r="E13" s="1037"/>
      <c r="F13" s="1037"/>
      <c r="G13" s="1037"/>
      <c r="H13" s="1037"/>
      <c r="I13" s="1037"/>
      <c r="J13" s="1037"/>
      <c r="K13" s="1037"/>
      <c r="L13" s="1037"/>
      <c r="M13" s="1037"/>
      <c r="N13" s="1037"/>
      <c r="O13" s="1037"/>
      <c r="P13" s="1037"/>
      <c r="Q13" s="1037"/>
      <c r="R13" s="1037"/>
      <c r="S13" s="1037"/>
      <c r="T13" s="1037"/>
      <c r="U13" s="422" t="s">
        <v>407</v>
      </c>
      <c r="V13" s="422"/>
      <c r="W13" s="422"/>
      <c r="X13" s="422"/>
      <c r="Y13" s="422"/>
    </row>
    <row r="14" spans="1:25">
      <c r="B14" s="1037"/>
      <c r="C14" s="1037"/>
      <c r="D14" s="1037"/>
      <c r="E14" s="1037"/>
      <c r="F14" s="1037"/>
      <c r="G14" s="1037"/>
      <c r="H14" s="1037"/>
      <c r="I14" s="1037"/>
      <c r="J14" s="1037"/>
      <c r="K14" s="1037"/>
      <c r="L14" s="1037"/>
      <c r="M14" s="1037"/>
      <c r="N14" s="1037"/>
      <c r="O14" s="1037"/>
      <c r="P14" s="1037"/>
      <c r="Q14" s="1037"/>
      <c r="R14" s="1037"/>
      <c r="S14" s="1037"/>
      <c r="T14" s="1037"/>
      <c r="U14" s="422"/>
      <c r="V14" s="422"/>
      <c r="W14" s="422"/>
      <c r="X14" s="422"/>
      <c r="Y14" s="422"/>
    </row>
    <row r="15" spans="1:25">
      <c r="B15" s="1037"/>
      <c r="C15" s="1037"/>
      <c r="D15" s="1037"/>
      <c r="E15" s="1037"/>
      <c r="F15" s="1037"/>
      <c r="G15" s="1037"/>
      <c r="H15" s="1037"/>
      <c r="I15" s="1037"/>
      <c r="J15" s="1037"/>
      <c r="K15" s="1037"/>
      <c r="L15" s="1037"/>
      <c r="M15" s="1037"/>
      <c r="N15" s="1037"/>
      <c r="O15" s="1037"/>
      <c r="P15" s="1037"/>
      <c r="Q15" s="1037"/>
      <c r="R15" s="1037"/>
      <c r="S15" s="1037"/>
      <c r="T15" s="1037"/>
      <c r="U15" s="422"/>
      <c r="V15" s="422"/>
      <c r="W15" s="422"/>
      <c r="X15" s="422"/>
      <c r="Y15" s="422"/>
    </row>
  </sheetData>
  <mergeCells count="13">
    <mergeCell ref="A3:D3"/>
    <mergeCell ref="E3:K3"/>
    <mergeCell ref="M3:Q3"/>
    <mergeCell ref="R3:Y3"/>
    <mergeCell ref="A6:Y6"/>
    <mergeCell ref="B10:L10"/>
    <mergeCell ref="M10:Q10"/>
    <mergeCell ref="R10:Y10"/>
    <mergeCell ref="B11:L11"/>
    <mergeCell ref="M11:Q11"/>
    <mergeCell ref="R11:Y11"/>
    <mergeCell ref="B13:T15"/>
    <mergeCell ref="U13:Y15"/>
  </mergeCells>
  <phoneticPr fontId="22" type="Hiragana"/>
  <printOptions horizontalCentered="1"/>
  <pageMargins left="0.59027777777777779" right="0.39374999999999999" top="0.78749999999999998" bottom="0.39374999999999999" header="0.51180555555555551" footer="0.51180555555555551"/>
  <pageSetup paperSize="9" fitToWidth="1" fitToHeight="1" orientation="portrait" usePrinterDefaults="1" horizontalDpi="300" verticalDpi="300" r:id="rId1"/>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sheetPr>
    <tabColor theme="8" tint="0.6"/>
    <pageSetUpPr fitToPage="1"/>
  </sheetPr>
  <dimension ref="A1:IV38"/>
  <sheetViews>
    <sheetView workbookViewId="0">
      <selection activeCell="A39" sqref="A39"/>
    </sheetView>
  </sheetViews>
  <sheetFormatPr defaultColWidth="12" defaultRowHeight="13.5"/>
  <cols>
    <col min="1" max="25" width="3.625" style="1043" customWidth="1"/>
    <col min="26" max="28" width="4.625" style="1043" customWidth="1"/>
    <col min="29" max="29" width="3.625" style="1043" customWidth="1"/>
    <col min="30" max="66" width="4.375" style="1043" bestFit="1" customWidth="1"/>
    <col min="67" max="256" width="12.75" style="1043" bestFit="1" customWidth="1"/>
    <col min="257" max="16384" width="12" style="1"/>
  </cols>
  <sheetData>
    <row r="1" spans="1:30">
      <c r="A1" s="2" t="s">
        <v>224</v>
      </c>
      <c r="Y1" s="5"/>
      <c r="AC1" s="5"/>
    </row>
    <row r="2" spans="1:30" ht="22.5" customHeight="1">
      <c r="A2" s="1044" t="s">
        <v>73</v>
      </c>
      <c r="B2" s="1044"/>
      <c r="C2" s="1044"/>
      <c r="D2" s="1044"/>
      <c r="E2" s="1044"/>
      <c r="F2" s="1044"/>
      <c r="G2" s="1044"/>
      <c r="H2" s="1044"/>
      <c r="I2" s="1044"/>
      <c r="J2" s="1044"/>
      <c r="K2" s="1044"/>
      <c r="L2" s="1044"/>
      <c r="M2" s="1044"/>
      <c r="O2" s="1044" t="s">
        <v>44</v>
      </c>
      <c r="P2" s="1044"/>
      <c r="Q2" s="1044"/>
      <c r="R2" s="1044"/>
      <c r="S2" s="1044"/>
      <c r="T2" s="1044"/>
      <c r="U2" s="1044"/>
      <c r="V2" s="1044"/>
      <c r="W2" s="1044"/>
      <c r="X2" s="1044"/>
      <c r="Y2" s="1044"/>
      <c r="Z2" s="1044"/>
      <c r="AA2" s="1044"/>
      <c r="AB2" s="1044"/>
      <c r="AC2" s="1044"/>
    </row>
    <row r="3" spans="1:30" ht="22.5" customHeight="1">
      <c r="A3" s="1045"/>
      <c r="B3" s="1045"/>
      <c r="C3" s="1045"/>
      <c r="D3" s="1045"/>
      <c r="E3" s="1045"/>
      <c r="F3" s="1045"/>
      <c r="G3" s="1045"/>
      <c r="H3" s="1045"/>
      <c r="I3" s="1045"/>
      <c r="J3" s="1045"/>
      <c r="K3" s="1045"/>
      <c r="L3" s="1045"/>
      <c r="M3" s="1045"/>
      <c r="O3" s="1045"/>
      <c r="P3" s="1045"/>
      <c r="Q3" s="1045"/>
      <c r="R3" s="1045"/>
      <c r="S3" s="1045"/>
      <c r="T3" s="1045"/>
      <c r="U3" s="1045"/>
      <c r="V3" s="1045"/>
      <c r="W3" s="1045"/>
      <c r="X3" s="1045"/>
      <c r="Y3" s="1045"/>
      <c r="Z3" s="1045"/>
      <c r="AA3" s="1045"/>
      <c r="AB3" s="1045"/>
      <c r="AC3" s="1045"/>
    </row>
    <row r="4" spans="1:30" ht="22.5" customHeight="1">
      <c r="A4" s="1045"/>
      <c r="B4" s="1045"/>
      <c r="C4" s="1045"/>
      <c r="D4" s="1045"/>
      <c r="E4" s="1045"/>
      <c r="F4" s="1045"/>
      <c r="G4" s="1045"/>
      <c r="H4" s="1045"/>
      <c r="I4" s="1045"/>
      <c r="J4" s="1045"/>
      <c r="K4" s="1045"/>
      <c r="L4" s="1045"/>
      <c r="M4" s="1045"/>
      <c r="O4" s="1045"/>
      <c r="P4" s="1045"/>
      <c r="Q4" s="1045"/>
      <c r="R4" s="1045"/>
      <c r="S4" s="1045"/>
      <c r="T4" s="1045"/>
      <c r="U4" s="1045"/>
      <c r="V4" s="1045"/>
      <c r="W4" s="1045"/>
      <c r="X4" s="1045"/>
      <c r="Y4" s="1045"/>
      <c r="Z4" s="1045"/>
      <c r="AA4" s="1045"/>
      <c r="AB4" s="1045"/>
      <c r="AC4" s="1045"/>
    </row>
    <row r="5" spans="1:30" ht="24.95" customHeight="1">
      <c r="A5" s="1045" t="s">
        <v>77</v>
      </c>
      <c r="B5" s="1045"/>
      <c r="C5" s="1045"/>
      <c r="D5" s="1045"/>
      <c r="E5" s="1045"/>
      <c r="F5" s="1045"/>
      <c r="G5" s="1045"/>
      <c r="H5" s="1045"/>
      <c r="I5" s="1045"/>
      <c r="J5" s="1045"/>
      <c r="K5" s="1045"/>
      <c r="L5" s="1045"/>
      <c r="M5" s="1045"/>
      <c r="N5" s="1045"/>
      <c r="O5" s="1045"/>
      <c r="P5" s="1045"/>
      <c r="Q5" s="1045"/>
      <c r="R5" s="1045"/>
      <c r="S5" s="1045"/>
      <c r="T5" s="1045"/>
      <c r="U5" s="1045"/>
      <c r="V5" s="1045"/>
      <c r="W5" s="1045"/>
      <c r="X5" s="1045"/>
      <c r="Y5" s="1045"/>
      <c r="Z5" s="1045"/>
      <c r="AA5" s="1045"/>
      <c r="AB5" s="1045"/>
      <c r="AC5" s="1045"/>
    </row>
    <row r="6" spans="1:30" s="1043" customFormat="1" ht="24.95" customHeight="1">
      <c r="A6" s="1045" t="s">
        <v>0</v>
      </c>
      <c r="B6" s="1045"/>
      <c r="C6" s="1045"/>
      <c r="D6" s="1045"/>
      <c r="E6" s="1045"/>
      <c r="F6" s="1045"/>
      <c r="G6" s="1045"/>
      <c r="H6" s="1045"/>
      <c r="I6" s="1045"/>
      <c r="J6" s="1045"/>
      <c r="K6" s="1045"/>
      <c r="L6" s="1045"/>
      <c r="M6" s="1045"/>
      <c r="N6" s="1045"/>
      <c r="O6" s="1045"/>
      <c r="P6" s="1045"/>
      <c r="Q6" s="1045"/>
      <c r="R6" s="1045"/>
      <c r="S6" s="1045"/>
      <c r="T6" s="1045"/>
      <c r="U6" s="1045"/>
      <c r="V6" s="1045"/>
      <c r="W6" s="1045"/>
      <c r="X6" s="1045"/>
      <c r="Y6" s="1045"/>
      <c r="Z6" s="1045"/>
      <c r="AA6" s="1045"/>
      <c r="AB6" s="1045"/>
      <c r="AC6" s="1045"/>
    </row>
    <row r="7" spans="1:30" ht="7.5" customHeight="1"/>
    <row r="8" spans="1:30" ht="20.100000000000001" customHeight="1">
      <c r="A8" s="1043" t="s">
        <v>427</v>
      </c>
    </row>
    <row r="9" spans="1:30" ht="13.5" customHeight="1">
      <c r="B9" s="1044" t="s">
        <v>353</v>
      </c>
      <c r="C9" s="1044"/>
      <c r="D9" s="1044"/>
      <c r="E9" s="1044"/>
      <c r="F9" s="1044" t="s">
        <v>436</v>
      </c>
      <c r="G9" s="1044"/>
      <c r="H9" s="1044"/>
      <c r="I9" s="1044"/>
      <c r="J9" s="1044"/>
      <c r="K9" s="1044" t="s">
        <v>438</v>
      </c>
      <c r="L9" s="1044"/>
      <c r="M9" s="1044"/>
      <c r="N9" s="1044"/>
      <c r="O9" s="1044"/>
      <c r="P9" s="1044" t="s">
        <v>32</v>
      </c>
      <c r="Q9" s="1044"/>
      <c r="R9" s="1044"/>
      <c r="S9" s="1044"/>
      <c r="T9" s="1044"/>
      <c r="U9" s="1044" t="s">
        <v>62</v>
      </c>
      <c r="V9" s="1044"/>
      <c r="W9" s="1044"/>
      <c r="X9" s="1044"/>
      <c r="Y9" s="1044"/>
      <c r="Z9" s="1044" t="s">
        <v>338</v>
      </c>
      <c r="AA9" s="1044"/>
      <c r="AB9" s="1044"/>
      <c r="AC9" s="1044"/>
    </row>
    <row r="10" spans="1:30" ht="39.950000000000003" customHeight="1">
      <c r="B10" s="1047" t="s">
        <v>160</v>
      </c>
      <c r="C10" s="1047"/>
      <c r="D10" s="1047"/>
      <c r="E10" s="1047"/>
      <c r="F10" s="1044"/>
      <c r="G10" s="1044"/>
      <c r="H10" s="1044"/>
      <c r="I10" s="1044"/>
      <c r="J10" s="1044"/>
      <c r="K10" s="1044"/>
      <c r="L10" s="1044"/>
      <c r="M10" s="1044"/>
      <c r="N10" s="1044"/>
      <c r="O10" s="1044"/>
      <c r="P10" s="1044"/>
      <c r="Q10" s="1044"/>
      <c r="R10" s="1044"/>
      <c r="S10" s="1044"/>
      <c r="T10" s="1044"/>
      <c r="U10" s="1044"/>
      <c r="V10" s="1044"/>
      <c r="W10" s="1044"/>
      <c r="X10" s="1044"/>
      <c r="Y10" s="1044"/>
      <c r="Z10" s="1044"/>
      <c r="AA10" s="1044"/>
      <c r="AB10" s="1044"/>
      <c r="AC10" s="1044"/>
    </row>
    <row r="11" spans="1:30" s="1043" customFormat="1" ht="20.100000000000001" customHeight="1">
      <c r="B11" s="1046" t="s">
        <v>430</v>
      </c>
    </row>
    <row r="12" spans="1:30" s="1043" customFormat="1" ht="20.100000000000001" customHeight="1">
      <c r="B12" s="1048" t="s">
        <v>388</v>
      </c>
      <c r="C12" s="1048"/>
      <c r="D12" s="1048"/>
      <c r="E12" s="1048"/>
      <c r="F12" s="1048"/>
      <c r="G12" s="1048"/>
      <c r="H12" s="1048"/>
      <c r="I12" s="1048"/>
      <c r="J12" s="1048"/>
      <c r="K12" s="1048"/>
      <c r="L12" s="1048"/>
      <c r="M12" s="1048"/>
      <c r="N12" s="1048"/>
      <c r="O12" s="1048"/>
      <c r="P12" s="1048"/>
      <c r="Q12" s="1048"/>
      <c r="R12" s="1048"/>
      <c r="S12" s="1048"/>
      <c r="T12" s="1048"/>
      <c r="U12" s="1048"/>
      <c r="V12" s="1048"/>
      <c r="W12" s="1048"/>
      <c r="X12" s="1048"/>
      <c r="Y12" s="1048"/>
      <c r="Z12" s="1048"/>
      <c r="AA12" s="1048"/>
      <c r="AB12" s="1048"/>
      <c r="AC12" s="1048"/>
    </row>
    <row r="13" spans="1:30" ht="23.25" customHeight="1">
      <c r="B13" s="1049"/>
      <c r="C13" s="1049"/>
      <c r="D13" s="1049"/>
      <c r="E13" s="1049"/>
      <c r="F13" s="1049"/>
      <c r="G13" s="1049"/>
      <c r="H13" s="1049"/>
      <c r="I13" s="1049"/>
      <c r="J13" s="1049"/>
      <c r="K13" s="1049"/>
      <c r="L13" s="1049"/>
      <c r="M13" s="1049"/>
      <c r="N13" s="1049"/>
      <c r="O13" s="1049"/>
      <c r="P13" s="1049"/>
      <c r="Q13" s="1049"/>
      <c r="R13" s="1049"/>
      <c r="S13" s="1049"/>
      <c r="T13" s="1049"/>
      <c r="U13" s="1049"/>
      <c r="V13" s="1049"/>
      <c r="W13" s="1049"/>
      <c r="X13" s="1049"/>
      <c r="Y13" s="1049"/>
      <c r="Z13" s="1049"/>
      <c r="AA13" s="1049"/>
      <c r="AB13" s="1049"/>
      <c r="AC13" s="1049"/>
    </row>
    <row r="14" spans="1:30" ht="22.5" customHeight="1">
      <c r="A14" s="1045"/>
      <c r="B14" s="1045"/>
      <c r="C14" s="1045"/>
      <c r="D14" s="1045"/>
      <c r="E14" s="1045"/>
      <c r="F14" s="1045"/>
      <c r="G14" s="1045"/>
      <c r="H14" s="1045"/>
      <c r="I14" s="1045"/>
      <c r="J14" s="1045"/>
      <c r="K14" s="1045"/>
      <c r="L14" s="1045"/>
      <c r="M14" s="1045"/>
      <c r="O14" s="1045"/>
      <c r="P14" s="1045"/>
      <c r="Q14" s="1045"/>
      <c r="R14" s="1045"/>
      <c r="S14" s="1045"/>
      <c r="T14" s="1045"/>
      <c r="U14" s="1045"/>
      <c r="V14" s="1045"/>
      <c r="W14" s="1045"/>
      <c r="X14" s="1045"/>
      <c r="Y14" s="1045"/>
      <c r="Z14" s="1045"/>
      <c r="AA14" s="1045"/>
      <c r="AB14" s="1045"/>
      <c r="AC14" s="1045"/>
      <c r="AD14" s="1046"/>
    </row>
    <row r="15" spans="1:30" ht="24.95" customHeight="1">
      <c r="A15" s="1045" t="s">
        <v>428</v>
      </c>
      <c r="B15" s="1045"/>
      <c r="C15" s="1045"/>
      <c r="D15" s="1045"/>
      <c r="E15" s="1045"/>
      <c r="F15" s="1045"/>
      <c r="G15" s="1045"/>
      <c r="H15" s="1045"/>
      <c r="I15" s="1045"/>
      <c r="J15" s="1045"/>
      <c r="K15" s="1045"/>
      <c r="L15" s="1045"/>
      <c r="M15" s="1045"/>
      <c r="N15" s="1045"/>
      <c r="O15" s="1045"/>
      <c r="P15" s="1045"/>
      <c r="Q15" s="1045"/>
      <c r="R15" s="1045"/>
      <c r="S15" s="1045"/>
      <c r="T15" s="1045"/>
      <c r="U15" s="1045"/>
      <c r="V15" s="1045"/>
      <c r="W15" s="1045"/>
      <c r="X15" s="1045"/>
      <c r="Y15" s="1045"/>
      <c r="Z15" s="1045"/>
      <c r="AA15" s="1045"/>
      <c r="AB15" s="1045"/>
      <c r="AC15" s="1045"/>
    </row>
    <row r="16" spans="1:30" s="1043" customFormat="1" ht="24.95" customHeight="1">
      <c r="A16" s="1045" t="s">
        <v>0</v>
      </c>
      <c r="B16" s="1045"/>
      <c r="C16" s="1045"/>
      <c r="D16" s="1045"/>
      <c r="E16" s="1045"/>
      <c r="F16" s="1045"/>
      <c r="G16" s="1045"/>
      <c r="H16" s="1045"/>
      <c r="I16" s="1045"/>
      <c r="J16" s="1045"/>
      <c r="K16" s="1045"/>
      <c r="L16" s="1045"/>
      <c r="M16" s="1045"/>
      <c r="N16" s="1045"/>
      <c r="O16" s="1045"/>
      <c r="P16" s="1045"/>
      <c r="Q16" s="1045"/>
      <c r="R16" s="1045"/>
      <c r="S16" s="1045"/>
      <c r="T16" s="1045"/>
      <c r="U16" s="1045"/>
      <c r="V16" s="1045"/>
      <c r="W16" s="1045"/>
      <c r="X16" s="1045"/>
      <c r="Y16" s="1045"/>
      <c r="Z16" s="1045"/>
      <c r="AA16" s="1045"/>
      <c r="AB16" s="1045"/>
      <c r="AC16" s="1045"/>
    </row>
    <row r="17" spans="1:29" ht="20.100000000000001" customHeight="1">
      <c r="A17" s="1043" t="s">
        <v>97</v>
      </c>
    </row>
    <row r="18" spans="1:29" ht="27" customHeight="1">
      <c r="B18" s="1044" t="s">
        <v>353</v>
      </c>
      <c r="C18" s="1044"/>
      <c r="D18" s="1044"/>
      <c r="E18" s="1044"/>
      <c r="F18" s="1056" t="s">
        <v>132</v>
      </c>
      <c r="G18" s="1056"/>
      <c r="H18" s="1056"/>
      <c r="I18" s="1056"/>
      <c r="J18" s="1056"/>
      <c r="K18" s="1044" t="s">
        <v>439</v>
      </c>
      <c r="L18" s="1044"/>
      <c r="M18" s="1044"/>
      <c r="N18" s="1044"/>
      <c r="O18" s="1044"/>
      <c r="P18" s="1044" t="s">
        <v>32</v>
      </c>
      <c r="Q18" s="1044"/>
      <c r="R18" s="1044"/>
      <c r="S18" s="1044"/>
      <c r="T18" s="1044"/>
      <c r="U18" s="1044" t="s">
        <v>62</v>
      </c>
      <c r="V18" s="1044"/>
      <c r="W18" s="1044"/>
      <c r="X18" s="1044"/>
      <c r="Y18" s="1044"/>
      <c r="Z18" s="1044" t="s">
        <v>338</v>
      </c>
      <c r="AA18" s="1044"/>
      <c r="AB18" s="1044"/>
      <c r="AC18" s="1044"/>
    </row>
    <row r="19" spans="1:29" ht="39.950000000000003" customHeight="1">
      <c r="B19" s="1047" t="s">
        <v>160</v>
      </c>
      <c r="C19" s="1047"/>
      <c r="D19" s="1047"/>
      <c r="E19" s="1047"/>
      <c r="F19" s="1044"/>
      <c r="G19" s="1044"/>
      <c r="H19" s="1044"/>
      <c r="I19" s="1044"/>
      <c r="J19" s="1044"/>
      <c r="K19" s="1044"/>
      <c r="L19" s="1044"/>
      <c r="M19" s="1044"/>
      <c r="N19" s="1044"/>
      <c r="O19" s="1044"/>
      <c r="P19" s="1044"/>
      <c r="Q19" s="1044"/>
      <c r="R19" s="1044"/>
      <c r="S19" s="1044"/>
      <c r="T19" s="1044"/>
      <c r="U19" s="1044"/>
      <c r="V19" s="1044"/>
      <c r="W19" s="1044"/>
      <c r="X19" s="1044"/>
      <c r="Y19" s="1044"/>
      <c r="Z19" s="1044"/>
      <c r="AA19" s="1044"/>
      <c r="AB19" s="1044"/>
      <c r="AC19" s="1044"/>
    </row>
    <row r="20" spans="1:29" ht="20.100000000000001" customHeight="1">
      <c r="B20" s="1050" t="s">
        <v>430</v>
      </c>
      <c r="C20" s="1050"/>
      <c r="D20" s="1050"/>
      <c r="E20" s="1050"/>
      <c r="F20" s="1050"/>
      <c r="G20" s="1050"/>
      <c r="H20" s="1050"/>
      <c r="I20" s="1050"/>
      <c r="J20" s="1050"/>
      <c r="K20" s="1050"/>
      <c r="L20" s="1050"/>
      <c r="M20" s="1050"/>
      <c r="N20" s="1050"/>
      <c r="O20" s="1050"/>
      <c r="P20" s="1050"/>
      <c r="Q20" s="1050"/>
      <c r="R20" s="1050"/>
      <c r="S20" s="1050"/>
      <c r="T20" s="1050"/>
      <c r="U20" s="1050"/>
      <c r="V20" s="1050"/>
      <c r="W20" s="1050"/>
      <c r="X20" s="1050"/>
      <c r="Y20" s="1050"/>
      <c r="Z20" s="1050"/>
      <c r="AA20" s="1050"/>
      <c r="AB20" s="1050"/>
      <c r="AC20" s="1050"/>
    </row>
    <row r="21" spans="1:29" ht="22.5" customHeight="1"/>
    <row r="22" spans="1:29" ht="24.95" customHeight="1">
      <c r="A22" s="1045" t="s">
        <v>59</v>
      </c>
      <c r="B22" s="1045"/>
      <c r="C22" s="1045"/>
      <c r="D22" s="1045"/>
      <c r="E22" s="1045"/>
      <c r="F22" s="1045"/>
      <c r="G22" s="1045"/>
      <c r="H22" s="1045"/>
      <c r="I22" s="1045"/>
      <c r="J22" s="1045"/>
      <c r="K22" s="1045"/>
      <c r="L22" s="1045"/>
      <c r="M22" s="1045"/>
      <c r="N22" s="1045"/>
      <c r="O22" s="1045"/>
      <c r="P22" s="1045"/>
      <c r="Q22" s="1045"/>
      <c r="R22" s="1045"/>
      <c r="S22" s="1045"/>
      <c r="T22" s="1045"/>
      <c r="U22" s="1045"/>
      <c r="V22" s="1045"/>
      <c r="W22" s="1045"/>
      <c r="X22" s="1045"/>
      <c r="Y22" s="1045"/>
      <c r="Z22" s="1045"/>
      <c r="AA22" s="1045"/>
      <c r="AB22" s="1045"/>
      <c r="AC22" s="1045"/>
    </row>
    <row r="23" spans="1:29" s="1043" customFormat="1" ht="24.95" customHeight="1">
      <c r="A23" s="1045" t="s">
        <v>0</v>
      </c>
      <c r="B23" s="1045"/>
      <c r="C23" s="1045"/>
      <c r="D23" s="1045"/>
      <c r="E23" s="1045"/>
      <c r="F23" s="1045"/>
      <c r="G23" s="1045"/>
      <c r="H23" s="1045"/>
      <c r="I23" s="1045"/>
      <c r="J23" s="1045"/>
      <c r="K23" s="1045"/>
      <c r="L23" s="1045"/>
      <c r="M23" s="1045"/>
      <c r="N23" s="1045"/>
      <c r="O23" s="1045"/>
      <c r="P23" s="1045"/>
      <c r="Q23" s="1045"/>
      <c r="R23" s="1045"/>
      <c r="S23" s="1045"/>
      <c r="T23" s="1045"/>
      <c r="U23" s="1045"/>
      <c r="V23" s="1045"/>
      <c r="W23" s="1045"/>
      <c r="X23" s="1045"/>
      <c r="Y23" s="1045"/>
      <c r="Z23" s="1045"/>
      <c r="AA23" s="1045"/>
      <c r="AB23" s="1045"/>
      <c r="AC23" s="1045"/>
    </row>
    <row r="24" spans="1:29" ht="20.100000000000001" customHeight="1">
      <c r="A24" s="1043" t="s">
        <v>429</v>
      </c>
      <c r="B24" s="1051"/>
      <c r="C24" s="1051"/>
      <c r="D24" s="1051"/>
      <c r="E24" s="1051"/>
      <c r="F24" s="1051"/>
      <c r="G24" s="1051"/>
      <c r="H24" s="1045"/>
      <c r="I24" s="1045"/>
    </row>
    <row r="25" spans="1:29" ht="39.950000000000003" customHeight="1">
      <c r="B25" s="1044" t="s">
        <v>369</v>
      </c>
      <c r="C25" s="1044"/>
      <c r="D25" s="1044"/>
      <c r="E25" s="1044"/>
      <c r="F25" s="1044"/>
      <c r="G25" s="1044"/>
      <c r="H25" s="1044"/>
      <c r="I25" s="1044"/>
      <c r="J25" s="1044"/>
      <c r="K25" s="1044"/>
      <c r="L25" s="1044"/>
      <c r="M25" s="1044"/>
      <c r="N25" s="1044"/>
      <c r="O25" s="1044"/>
      <c r="P25" s="1044"/>
      <c r="Q25" s="1044"/>
      <c r="R25" s="1044"/>
      <c r="S25" s="1044"/>
      <c r="T25" s="1044"/>
      <c r="U25" s="1044"/>
      <c r="V25" s="1044"/>
      <c r="W25" s="1044"/>
      <c r="X25" s="1044"/>
      <c r="Y25" s="1044"/>
      <c r="Z25" s="1044"/>
      <c r="AA25" s="1044"/>
      <c r="AB25" s="1044"/>
      <c r="AC25" s="1044"/>
    </row>
    <row r="26" spans="1:29">
      <c r="B26" s="37"/>
      <c r="C26" s="37"/>
      <c r="D26" s="37"/>
      <c r="E26" s="37"/>
      <c r="F26" s="37"/>
      <c r="G26" s="37"/>
      <c r="H26" s="47"/>
      <c r="I26" s="47"/>
    </row>
    <row r="27" spans="1:29" ht="24.95" customHeight="1">
      <c r="A27" s="1046"/>
      <c r="B27" s="1052" t="s">
        <v>421</v>
      </c>
      <c r="C27" s="1052"/>
      <c r="D27" s="1052"/>
      <c r="E27" s="1052"/>
      <c r="F27" s="1052"/>
      <c r="G27" s="1052"/>
      <c r="H27" s="1052"/>
      <c r="I27" s="1052"/>
      <c r="J27" s="1052"/>
      <c r="K27" s="1052"/>
      <c r="L27" s="1052"/>
      <c r="M27" s="1052"/>
      <c r="N27" s="1052"/>
      <c r="O27" s="1052"/>
      <c r="P27" s="1052"/>
      <c r="Q27" s="1052"/>
      <c r="R27" s="1052"/>
      <c r="S27" s="1052"/>
      <c r="T27" s="1052"/>
      <c r="U27" s="1052"/>
      <c r="V27" s="1052"/>
      <c r="W27" s="1052"/>
      <c r="X27" s="1052"/>
      <c r="Y27" s="1052"/>
      <c r="Z27" s="1057" t="s">
        <v>50</v>
      </c>
      <c r="AA27" s="1057"/>
      <c r="AB27" s="1057"/>
      <c r="AC27" s="1046"/>
    </row>
    <row r="28" spans="1:29" ht="24.95" customHeight="1">
      <c r="A28" s="1046"/>
      <c r="B28" s="1052"/>
      <c r="C28" s="1052"/>
      <c r="D28" s="1052"/>
      <c r="E28" s="1052"/>
      <c r="F28" s="1052"/>
      <c r="G28" s="1052"/>
      <c r="H28" s="1052"/>
      <c r="I28" s="1052"/>
      <c r="J28" s="1052"/>
      <c r="K28" s="1052"/>
      <c r="L28" s="1052"/>
      <c r="M28" s="1052"/>
      <c r="N28" s="1052"/>
      <c r="O28" s="1052"/>
      <c r="P28" s="1052"/>
      <c r="Q28" s="1052"/>
      <c r="R28" s="1052"/>
      <c r="S28" s="1052"/>
      <c r="T28" s="1052"/>
      <c r="U28" s="1052"/>
      <c r="V28" s="1052"/>
      <c r="W28" s="1052"/>
      <c r="X28" s="1052"/>
      <c r="Y28" s="1052"/>
      <c r="Z28" s="1057"/>
      <c r="AA28" s="1057"/>
      <c r="AB28" s="1057"/>
      <c r="AC28" s="1046"/>
    </row>
    <row r="29" spans="1:29" ht="24.95" customHeight="1">
      <c r="A29" s="1046"/>
      <c r="B29" s="1052"/>
      <c r="C29" s="1052"/>
      <c r="D29" s="1052"/>
      <c r="E29" s="1052"/>
      <c r="F29" s="1052"/>
      <c r="G29" s="1052"/>
      <c r="H29" s="1052"/>
      <c r="I29" s="1052"/>
      <c r="J29" s="1052"/>
      <c r="K29" s="1052"/>
      <c r="L29" s="1052"/>
      <c r="M29" s="1052"/>
      <c r="N29" s="1052"/>
      <c r="O29" s="1052"/>
      <c r="P29" s="1052"/>
      <c r="Q29" s="1052"/>
      <c r="R29" s="1052"/>
      <c r="S29" s="1052"/>
      <c r="T29" s="1052"/>
      <c r="U29" s="1052"/>
      <c r="V29" s="1052"/>
      <c r="W29" s="1052"/>
      <c r="X29" s="1052"/>
      <c r="Y29" s="1052"/>
      <c r="Z29" s="1057"/>
      <c r="AA29" s="1057"/>
      <c r="AB29" s="1057"/>
      <c r="AC29" s="1046"/>
    </row>
    <row r="30" spans="1:29" ht="24.95" customHeight="1">
      <c r="A30" s="1046"/>
      <c r="B30" s="1053" t="s">
        <v>431</v>
      </c>
      <c r="C30" s="1053"/>
      <c r="D30" s="1053"/>
      <c r="E30" s="1053"/>
      <c r="F30" s="1053"/>
      <c r="G30" s="1053"/>
      <c r="H30" s="1053"/>
      <c r="I30" s="1053"/>
      <c r="J30" s="1053"/>
      <c r="K30" s="1053"/>
      <c r="L30" s="1053"/>
      <c r="M30" s="1053"/>
      <c r="N30" s="1053"/>
      <c r="O30" s="1053"/>
      <c r="P30" s="1053"/>
      <c r="Q30" s="1053"/>
      <c r="R30" s="1053"/>
      <c r="S30" s="1053"/>
      <c r="T30" s="1053"/>
      <c r="U30" s="1053"/>
      <c r="V30" s="1053"/>
      <c r="W30" s="1053"/>
      <c r="X30" s="1053"/>
      <c r="Y30" s="1053"/>
      <c r="Z30" s="1058" t="s">
        <v>50</v>
      </c>
      <c r="AA30" s="1058"/>
      <c r="AB30" s="1058"/>
      <c r="AC30" s="1046"/>
    </row>
    <row r="31" spans="1:29" ht="24.95" customHeight="1">
      <c r="A31" s="1046"/>
      <c r="B31" s="1053"/>
      <c r="C31" s="1053"/>
      <c r="D31" s="1053"/>
      <c r="E31" s="1053"/>
      <c r="F31" s="1053"/>
      <c r="G31" s="1053"/>
      <c r="H31" s="1053"/>
      <c r="I31" s="1053"/>
      <c r="J31" s="1053"/>
      <c r="K31" s="1053"/>
      <c r="L31" s="1053"/>
      <c r="M31" s="1053"/>
      <c r="N31" s="1053"/>
      <c r="O31" s="1053"/>
      <c r="P31" s="1053"/>
      <c r="Q31" s="1053"/>
      <c r="R31" s="1053"/>
      <c r="S31" s="1053"/>
      <c r="T31" s="1053"/>
      <c r="U31" s="1053"/>
      <c r="V31" s="1053"/>
      <c r="W31" s="1053"/>
      <c r="X31" s="1053"/>
      <c r="Y31" s="1053"/>
      <c r="Z31" s="1058"/>
      <c r="AA31" s="1058"/>
      <c r="AB31" s="1058"/>
      <c r="AC31" s="1046"/>
    </row>
    <row r="32" spans="1:29" ht="24.95" customHeight="1">
      <c r="A32" s="1046"/>
      <c r="B32" s="1053"/>
      <c r="C32" s="1053"/>
      <c r="D32" s="1053"/>
      <c r="E32" s="1053"/>
      <c r="F32" s="1053"/>
      <c r="G32" s="1053"/>
      <c r="H32" s="1053"/>
      <c r="I32" s="1053"/>
      <c r="J32" s="1053"/>
      <c r="K32" s="1053"/>
      <c r="L32" s="1053"/>
      <c r="M32" s="1053"/>
      <c r="N32" s="1053"/>
      <c r="O32" s="1053"/>
      <c r="P32" s="1053"/>
      <c r="Q32" s="1053"/>
      <c r="R32" s="1053"/>
      <c r="S32" s="1053"/>
      <c r="T32" s="1053"/>
      <c r="U32" s="1053"/>
      <c r="V32" s="1053"/>
      <c r="W32" s="1053"/>
      <c r="X32" s="1053"/>
      <c r="Y32" s="1053"/>
      <c r="Z32" s="1058"/>
      <c r="AA32" s="1058"/>
      <c r="AB32" s="1058"/>
      <c r="AC32" s="1046"/>
    </row>
    <row r="33" spans="1:29" ht="24.95" customHeight="1">
      <c r="A33" s="1046"/>
      <c r="B33" s="1054" t="s">
        <v>434</v>
      </c>
      <c r="C33" s="1054"/>
      <c r="D33" s="1054"/>
      <c r="E33" s="1054"/>
      <c r="F33" s="1054"/>
      <c r="G33" s="1054"/>
      <c r="H33" s="1054"/>
      <c r="I33" s="1054"/>
      <c r="J33" s="1054"/>
      <c r="K33" s="1054"/>
      <c r="L33" s="1054"/>
      <c r="M33" s="1054"/>
      <c r="N33" s="1054"/>
      <c r="O33" s="1054"/>
      <c r="P33" s="1054"/>
      <c r="Q33" s="1054"/>
      <c r="R33" s="1054"/>
      <c r="S33" s="1054"/>
      <c r="T33" s="1054"/>
      <c r="U33" s="1054"/>
      <c r="V33" s="1054"/>
      <c r="W33" s="1054"/>
      <c r="X33" s="1054"/>
      <c r="Y33" s="1054"/>
      <c r="Z33" s="1059" t="s">
        <v>50</v>
      </c>
      <c r="AA33" s="1059"/>
      <c r="AB33" s="1059"/>
      <c r="AC33" s="1046"/>
    </row>
    <row r="34" spans="1:29" ht="24.95" customHeight="1">
      <c r="A34" s="1046"/>
      <c r="B34" s="1054"/>
      <c r="C34" s="1054"/>
      <c r="D34" s="1054"/>
      <c r="E34" s="1054"/>
      <c r="F34" s="1054"/>
      <c r="G34" s="1054"/>
      <c r="H34" s="1054"/>
      <c r="I34" s="1054"/>
      <c r="J34" s="1054"/>
      <c r="K34" s="1054"/>
      <c r="L34" s="1054"/>
      <c r="M34" s="1054"/>
      <c r="N34" s="1054"/>
      <c r="O34" s="1054"/>
      <c r="P34" s="1054"/>
      <c r="Q34" s="1054"/>
      <c r="R34" s="1054"/>
      <c r="S34" s="1054"/>
      <c r="T34" s="1054"/>
      <c r="U34" s="1054"/>
      <c r="V34" s="1054"/>
      <c r="W34" s="1054"/>
      <c r="X34" s="1054"/>
      <c r="Y34" s="1054"/>
      <c r="Z34" s="1059"/>
      <c r="AA34" s="1059"/>
      <c r="AB34" s="1059"/>
      <c r="AC34" s="1046"/>
    </row>
    <row r="35" spans="1:29" ht="24.95" customHeight="1">
      <c r="A35" s="1046"/>
      <c r="B35" s="1054"/>
      <c r="C35" s="1054"/>
      <c r="D35" s="1054"/>
      <c r="E35" s="1054"/>
      <c r="F35" s="1054"/>
      <c r="G35" s="1054"/>
      <c r="H35" s="1054"/>
      <c r="I35" s="1054"/>
      <c r="J35" s="1054"/>
      <c r="K35" s="1054"/>
      <c r="L35" s="1054"/>
      <c r="M35" s="1054"/>
      <c r="N35" s="1054"/>
      <c r="O35" s="1054"/>
      <c r="P35" s="1054"/>
      <c r="Q35" s="1054"/>
      <c r="R35" s="1054"/>
      <c r="S35" s="1054"/>
      <c r="T35" s="1054"/>
      <c r="U35" s="1054"/>
      <c r="V35" s="1054"/>
      <c r="W35" s="1054"/>
      <c r="X35" s="1054"/>
      <c r="Y35" s="1054"/>
      <c r="Z35" s="1059"/>
      <c r="AA35" s="1059"/>
      <c r="AB35" s="1059"/>
      <c r="AC35" s="1046"/>
    </row>
    <row r="36" spans="1:29" ht="24.95" customHeight="1">
      <c r="A36" s="1046"/>
      <c r="B36" s="1055" t="s">
        <v>435</v>
      </c>
      <c r="C36" s="1055"/>
      <c r="D36" s="1055"/>
      <c r="E36" s="1055"/>
      <c r="F36" s="1055"/>
      <c r="G36" s="1055"/>
      <c r="H36" s="1055"/>
      <c r="I36" s="1055"/>
      <c r="J36" s="1055"/>
      <c r="K36" s="1055"/>
      <c r="L36" s="1055"/>
      <c r="M36" s="1055"/>
      <c r="N36" s="1055"/>
      <c r="O36" s="1055"/>
      <c r="P36" s="1055"/>
      <c r="Q36" s="1055"/>
      <c r="R36" s="1055"/>
      <c r="S36" s="1055"/>
      <c r="T36" s="1055"/>
      <c r="U36" s="1055"/>
      <c r="V36" s="1055"/>
      <c r="W36" s="1055"/>
      <c r="X36" s="1055"/>
      <c r="Y36" s="1055"/>
      <c r="Z36" s="1060" t="s">
        <v>50</v>
      </c>
      <c r="AA36" s="1060"/>
      <c r="AB36" s="1060"/>
      <c r="AC36" s="1046"/>
    </row>
    <row r="37" spans="1:29" ht="24.95" customHeight="1">
      <c r="A37" s="1046"/>
      <c r="B37" s="1055"/>
      <c r="C37" s="1055"/>
      <c r="D37" s="1055"/>
      <c r="E37" s="1055"/>
      <c r="F37" s="1055"/>
      <c r="G37" s="1055"/>
      <c r="H37" s="1055"/>
      <c r="I37" s="1055"/>
      <c r="J37" s="1055"/>
      <c r="K37" s="1055"/>
      <c r="L37" s="1055"/>
      <c r="M37" s="1055"/>
      <c r="N37" s="1055"/>
      <c r="O37" s="1055"/>
      <c r="P37" s="1055"/>
      <c r="Q37" s="1055"/>
      <c r="R37" s="1055"/>
      <c r="S37" s="1055"/>
      <c r="T37" s="1055"/>
      <c r="U37" s="1055"/>
      <c r="V37" s="1055"/>
      <c r="W37" s="1055"/>
      <c r="X37" s="1055"/>
      <c r="Y37" s="1055"/>
      <c r="Z37" s="1060"/>
      <c r="AA37" s="1060"/>
      <c r="AB37" s="1060"/>
      <c r="AC37" s="1046"/>
    </row>
    <row r="38" spans="1:29" ht="24.95" customHeight="1">
      <c r="A38" s="1046"/>
      <c r="B38" s="1055"/>
      <c r="C38" s="1055"/>
      <c r="D38" s="1055"/>
      <c r="E38" s="1055"/>
      <c r="F38" s="1055"/>
      <c r="G38" s="1055"/>
      <c r="H38" s="1055"/>
      <c r="I38" s="1055"/>
      <c r="J38" s="1055"/>
      <c r="K38" s="1055"/>
      <c r="L38" s="1055"/>
      <c r="M38" s="1055"/>
      <c r="N38" s="1055"/>
      <c r="O38" s="1055"/>
      <c r="P38" s="1055"/>
      <c r="Q38" s="1055"/>
      <c r="R38" s="1055"/>
      <c r="S38" s="1055"/>
      <c r="T38" s="1055"/>
      <c r="U38" s="1055"/>
      <c r="V38" s="1055"/>
      <c r="W38" s="1055"/>
      <c r="X38" s="1055"/>
      <c r="Y38" s="1055"/>
      <c r="Z38" s="1060"/>
      <c r="AA38" s="1060"/>
      <c r="AB38" s="1060"/>
      <c r="AC38" s="1046"/>
    </row>
  </sheetData>
  <mergeCells count="47">
    <mergeCell ref="A2:E2"/>
    <mergeCell ref="F2:M2"/>
    <mergeCell ref="O2:S2"/>
    <mergeCell ref="T2:AC2"/>
    <mergeCell ref="A5:AC5"/>
    <mergeCell ref="A6:AC6"/>
    <mergeCell ref="B9:E9"/>
    <mergeCell ref="F9:J9"/>
    <mergeCell ref="K9:O9"/>
    <mergeCell ref="P9:T9"/>
    <mergeCell ref="U9:Y9"/>
    <mergeCell ref="Z9:AC9"/>
    <mergeCell ref="B10:E10"/>
    <mergeCell ref="F10:J10"/>
    <mergeCell ref="K10:O10"/>
    <mergeCell ref="P10:T10"/>
    <mergeCell ref="U10:Y10"/>
    <mergeCell ref="Z10:AC10"/>
    <mergeCell ref="B12:AC12"/>
    <mergeCell ref="B13:AC13"/>
    <mergeCell ref="A15:AC15"/>
    <mergeCell ref="A16:AC16"/>
    <mergeCell ref="B18:E18"/>
    <mergeCell ref="F18:J18"/>
    <mergeCell ref="K18:O18"/>
    <mergeCell ref="P18:T18"/>
    <mergeCell ref="U18:Y18"/>
    <mergeCell ref="Z18:AC18"/>
    <mergeCell ref="B19:E19"/>
    <mergeCell ref="F19:J19"/>
    <mergeCell ref="K19:O19"/>
    <mergeCell ref="P19:T19"/>
    <mergeCell ref="U19:Y19"/>
    <mergeCell ref="Z19:AC19"/>
    <mergeCell ref="B20:AC20"/>
    <mergeCell ref="A22:AC22"/>
    <mergeCell ref="A23:AC23"/>
    <mergeCell ref="B25:O25"/>
    <mergeCell ref="P25:AC25"/>
    <mergeCell ref="B27:Y29"/>
    <mergeCell ref="Z27:AB29"/>
    <mergeCell ref="B30:Y32"/>
    <mergeCell ref="Z30:AB32"/>
    <mergeCell ref="B33:Y35"/>
    <mergeCell ref="Z33:AB35"/>
    <mergeCell ref="B36:Y38"/>
    <mergeCell ref="Z36:AB38"/>
  </mergeCells>
  <phoneticPr fontId="22" type="Hiragana"/>
  <printOptions horizontalCentered="1"/>
  <pageMargins left="0.59027777777777779" right="0.39374999999999999" top="0.78749999999999998" bottom="0" header="0.51180555555555551" footer="0.51180555555555551"/>
  <pageSetup paperSize="9" scale="83" fitToWidth="1" fitToHeight="1" orientation="portrait" usePrinterDefaults="1" horizontalDpi="300" verticalDpi="300" r:id="rId1"/>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sheetPr>
    <tabColor theme="8" tint="0.6"/>
  </sheetPr>
  <dimension ref="B1:AD123"/>
  <sheetViews>
    <sheetView zoomScaleSheetLayoutView="40" workbookViewId="0">
      <selection activeCell="B48" sqref="B48"/>
    </sheetView>
  </sheetViews>
  <sheetFormatPr defaultColWidth="3.5" defaultRowHeight="13.5"/>
  <cols>
    <col min="1" max="1" width="1.25" style="1" customWidth="1"/>
    <col min="2" max="2" width="3.125" style="1061" customWidth="1"/>
    <col min="3" max="30" width="3.125" style="1" customWidth="1"/>
    <col min="31" max="31" width="1.25" style="1" customWidth="1"/>
    <col min="32" max="16384" width="3.5" style="1"/>
  </cols>
  <sheetData>
    <row r="1" spans="2:30" s="15" customFormat="1">
      <c r="B1" s="15"/>
      <c r="C1" s="15"/>
      <c r="D1" s="15"/>
      <c r="E1" s="15"/>
      <c r="F1" s="15"/>
      <c r="G1" s="15"/>
      <c r="H1" s="15"/>
      <c r="I1" s="15"/>
      <c r="J1" s="15"/>
      <c r="K1" s="15"/>
      <c r="L1" s="15"/>
      <c r="M1" s="15"/>
      <c r="N1" s="15"/>
      <c r="O1" s="15"/>
      <c r="P1" s="15"/>
      <c r="Q1" s="15"/>
      <c r="R1" s="15"/>
      <c r="S1" s="15"/>
      <c r="T1" s="15"/>
      <c r="U1" s="15"/>
      <c r="V1" s="15"/>
      <c r="W1" s="15"/>
      <c r="X1" s="15"/>
      <c r="Y1" s="15"/>
      <c r="Z1" s="15"/>
      <c r="AA1" s="15"/>
      <c r="AB1" s="15"/>
      <c r="AC1" s="15"/>
      <c r="AD1" s="15"/>
    </row>
    <row r="2" spans="2:30" s="15" customFormat="1">
      <c r="B2" s="15" t="s">
        <v>277</v>
      </c>
      <c r="C2" s="15"/>
      <c r="D2" s="15"/>
      <c r="E2" s="15"/>
      <c r="F2" s="15"/>
      <c r="G2" s="15"/>
      <c r="H2" s="15"/>
      <c r="I2" s="15"/>
      <c r="J2" s="15"/>
      <c r="K2" s="15"/>
      <c r="L2" s="15"/>
      <c r="M2" s="15"/>
      <c r="N2" s="15"/>
      <c r="O2" s="15"/>
      <c r="P2" s="15"/>
      <c r="Q2" s="15"/>
      <c r="R2" s="15"/>
      <c r="S2" s="15"/>
      <c r="T2" s="15"/>
      <c r="U2" s="15"/>
      <c r="V2" s="15"/>
      <c r="W2" s="15"/>
      <c r="X2" s="15"/>
      <c r="Y2" s="15"/>
      <c r="Z2" s="15"/>
      <c r="AA2" s="15"/>
      <c r="AB2" s="15"/>
      <c r="AC2" s="15"/>
      <c r="AD2" s="15"/>
    </row>
    <row r="3" spans="2:30" s="15" customFormat="1">
      <c r="B3" s="15"/>
      <c r="C3" s="15"/>
      <c r="D3" s="15"/>
      <c r="E3" s="15"/>
      <c r="F3" s="15"/>
      <c r="G3" s="15"/>
      <c r="H3" s="15"/>
      <c r="I3" s="15"/>
      <c r="J3" s="15"/>
      <c r="K3" s="15"/>
      <c r="L3" s="15"/>
      <c r="M3" s="15"/>
      <c r="N3" s="15"/>
      <c r="O3" s="15"/>
      <c r="P3" s="15"/>
      <c r="Q3" s="15"/>
      <c r="R3" s="15"/>
      <c r="S3" s="15"/>
      <c r="T3" s="15"/>
      <c r="U3" s="5" t="s">
        <v>128</v>
      </c>
      <c r="V3" s="47"/>
      <c r="W3" s="47"/>
      <c r="X3" s="47" t="s">
        <v>127</v>
      </c>
      <c r="Y3" s="47"/>
      <c r="Z3" s="47"/>
      <c r="AA3" s="47" t="s">
        <v>31</v>
      </c>
      <c r="AB3" s="47"/>
      <c r="AC3" s="47"/>
      <c r="AD3" s="47" t="s">
        <v>243</v>
      </c>
    </row>
    <row r="4" spans="2:30" s="15" customFormat="1">
      <c r="B4" s="15"/>
      <c r="C4" s="15"/>
      <c r="D4" s="15"/>
      <c r="E4" s="15"/>
      <c r="F4" s="15"/>
      <c r="G4" s="15"/>
      <c r="H4" s="15"/>
      <c r="I4" s="15"/>
      <c r="J4" s="15"/>
      <c r="K4" s="15"/>
      <c r="L4" s="15"/>
      <c r="M4" s="15"/>
      <c r="N4" s="15"/>
      <c r="O4" s="15"/>
      <c r="P4" s="15"/>
      <c r="Q4" s="15"/>
      <c r="R4" s="15"/>
      <c r="S4" s="15"/>
      <c r="T4" s="15"/>
      <c r="U4" s="15"/>
      <c r="V4" s="15"/>
      <c r="W4" s="15"/>
      <c r="X4" s="15"/>
      <c r="Y4" s="15"/>
      <c r="Z4" s="15"/>
      <c r="AA4" s="15"/>
      <c r="AB4" s="15"/>
      <c r="AC4" s="15"/>
      <c r="AD4" s="5"/>
    </row>
    <row r="5" spans="2:30" s="15" customFormat="1" ht="27.75" customHeight="1">
      <c r="B5" s="1062" t="s">
        <v>300</v>
      </c>
      <c r="C5" s="1062"/>
      <c r="D5" s="1062"/>
      <c r="E5" s="1062"/>
      <c r="F5" s="1062"/>
      <c r="G5" s="1062"/>
      <c r="H5" s="1062"/>
      <c r="I5" s="1062"/>
      <c r="J5" s="1062"/>
      <c r="K5" s="1062"/>
      <c r="L5" s="1062"/>
      <c r="M5" s="1062"/>
      <c r="N5" s="1062"/>
      <c r="O5" s="1062"/>
      <c r="P5" s="1062"/>
      <c r="Q5" s="1062"/>
      <c r="R5" s="1062"/>
      <c r="S5" s="1062"/>
      <c r="T5" s="1062"/>
      <c r="U5" s="1062"/>
      <c r="V5" s="1062"/>
      <c r="W5" s="1062"/>
      <c r="X5" s="1062"/>
      <c r="Y5" s="1062"/>
      <c r="Z5" s="1062"/>
      <c r="AA5" s="1062"/>
      <c r="AB5" s="1062"/>
      <c r="AC5" s="1062"/>
      <c r="AD5" s="1062"/>
    </row>
    <row r="6" spans="2:30" s="15" customFormat="1">
      <c r="B6" s="15"/>
      <c r="C6" s="15"/>
      <c r="D6" s="15"/>
      <c r="E6" s="15"/>
      <c r="F6" s="15"/>
      <c r="G6" s="15"/>
      <c r="H6" s="15"/>
      <c r="I6" s="15"/>
      <c r="J6" s="15"/>
      <c r="K6" s="15"/>
      <c r="L6" s="15"/>
      <c r="M6" s="15"/>
      <c r="N6" s="15"/>
      <c r="O6" s="15"/>
      <c r="P6" s="15"/>
      <c r="Q6" s="15"/>
      <c r="R6" s="15"/>
      <c r="S6" s="15"/>
      <c r="T6" s="15"/>
      <c r="U6" s="15"/>
      <c r="V6" s="15"/>
      <c r="W6" s="15"/>
      <c r="X6" s="15"/>
      <c r="Y6" s="15"/>
      <c r="Z6" s="15"/>
      <c r="AA6" s="15"/>
      <c r="AB6" s="15"/>
      <c r="AC6" s="15"/>
      <c r="AD6" s="15"/>
    </row>
    <row r="7" spans="2:30" s="15" customFormat="1" ht="23.25" customHeight="1">
      <c r="B7" s="1063" t="s">
        <v>265</v>
      </c>
      <c r="C7" s="1063"/>
      <c r="D7" s="1063"/>
      <c r="E7" s="1063"/>
      <c r="F7" s="1064"/>
      <c r="G7" s="1064"/>
      <c r="H7" s="1070"/>
      <c r="I7" s="1070"/>
      <c r="J7" s="1070"/>
      <c r="K7" s="1070"/>
      <c r="L7" s="1070"/>
      <c r="M7" s="1070"/>
      <c r="N7" s="1070"/>
      <c r="O7" s="1070"/>
      <c r="P7" s="1070"/>
      <c r="Q7" s="1070"/>
      <c r="R7" s="1070"/>
      <c r="S7" s="1070"/>
      <c r="T7" s="1070"/>
      <c r="U7" s="1070"/>
      <c r="V7" s="1070"/>
      <c r="W7" s="1070"/>
      <c r="X7" s="1070"/>
      <c r="Y7" s="1070"/>
      <c r="Z7" s="1070"/>
      <c r="AA7" s="1070"/>
      <c r="AB7" s="1070"/>
      <c r="AC7" s="1070"/>
      <c r="AD7" s="1075"/>
    </row>
    <row r="8" spans="2:30" ht="23.25" customHeight="1">
      <c r="B8" s="1064" t="s">
        <v>267</v>
      </c>
      <c r="C8" s="1070"/>
      <c r="D8" s="1070"/>
      <c r="E8" s="1070"/>
      <c r="F8" s="1075"/>
      <c r="G8" s="80" t="s">
        <v>23</v>
      </c>
      <c r="H8" s="1080" t="s">
        <v>247</v>
      </c>
      <c r="I8" s="1080"/>
      <c r="J8" s="1080"/>
      <c r="K8" s="1080"/>
      <c r="L8" s="47" t="s">
        <v>23</v>
      </c>
      <c r="M8" s="1080" t="s">
        <v>248</v>
      </c>
      <c r="N8" s="1080"/>
      <c r="O8" s="1080"/>
      <c r="P8" s="1080"/>
      <c r="Q8" s="47" t="s">
        <v>23</v>
      </c>
      <c r="R8" s="1080" t="s">
        <v>250</v>
      </c>
      <c r="S8" s="1093"/>
      <c r="T8" s="1093"/>
      <c r="U8" s="1093"/>
      <c r="V8" s="1093"/>
      <c r="W8" s="1093"/>
      <c r="X8" s="1093"/>
      <c r="Y8" s="1093"/>
      <c r="Z8" s="1093"/>
      <c r="AA8" s="1093"/>
      <c r="AB8" s="1093"/>
      <c r="AC8" s="1093"/>
      <c r="AD8" s="1103"/>
    </row>
    <row r="9" spans="2:30" ht="23.25" customHeight="1">
      <c r="B9" s="1065" t="s">
        <v>301</v>
      </c>
      <c r="C9" s="1071"/>
      <c r="D9" s="1071"/>
      <c r="E9" s="1071"/>
      <c r="F9" s="1076"/>
      <c r="G9" s="47" t="s">
        <v>23</v>
      </c>
      <c r="H9" s="1081" t="s">
        <v>302</v>
      </c>
      <c r="I9" s="1081"/>
      <c r="J9" s="1081"/>
      <c r="K9" s="1081"/>
      <c r="L9" s="1081"/>
      <c r="M9" s="1081"/>
      <c r="N9" s="1081"/>
      <c r="O9" s="1081"/>
      <c r="P9" s="1081"/>
      <c r="Q9" s="1081"/>
      <c r="R9" s="1081"/>
      <c r="S9" s="1094"/>
      <c r="T9" s="1094"/>
      <c r="U9" s="1094"/>
      <c r="V9" s="1094"/>
      <c r="W9" s="1094"/>
      <c r="X9" s="1094"/>
      <c r="Y9" s="1094"/>
      <c r="Z9" s="1094"/>
      <c r="AA9" s="1094"/>
      <c r="AB9" s="1094"/>
      <c r="AC9" s="1094"/>
      <c r="AD9" s="1104"/>
    </row>
    <row r="10" spans="2:30" ht="23.25" customHeight="1">
      <c r="B10" s="159"/>
      <c r="C10" s="15"/>
      <c r="D10" s="15"/>
      <c r="E10" s="15"/>
      <c r="F10" s="1077"/>
      <c r="G10" s="47" t="s">
        <v>23</v>
      </c>
      <c r="H10" s="2" t="s">
        <v>305</v>
      </c>
      <c r="I10" s="2"/>
      <c r="J10" s="2"/>
      <c r="K10" s="2"/>
      <c r="L10" s="2"/>
      <c r="M10" s="2"/>
      <c r="N10" s="2"/>
      <c r="O10" s="2"/>
      <c r="P10" s="2"/>
      <c r="Q10" s="2"/>
      <c r="R10" s="2"/>
      <c r="S10" s="1095"/>
      <c r="T10" s="1095"/>
      <c r="U10" s="1095"/>
      <c r="V10" s="1095"/>
      <c r="W10" s="1095"/>
      <c r="X10" s="1095"/>
      <c r="Y10" s="1095"/>
      <c r="Z10" s="1095"/>
      <c r="AA10" s="1095"/>
      <c r="AB10" s="1095"/>
      <c r="AC10" s="1095"/>
      <c r="AD10" s="1105"/>
    </row>
    <row r="11" spans="2:30" ht="23.25" customHeight="1">
      <c r="B11" s="1066"/>
      <c r="C11" s="156"/>
      <c r="D11" s="156"/>
      <c r="E11" s="156"/>
      <c r="F11" s="181"/>
      <c r="G11" s="107" t="s">
        <v>23</v>
      </c>
      <c r="H11" s="1082" t="s">
        <v>86</v>
      </c>
      <c r="I11" s="1083"/>
      <c r="J11" s="1083"/>
      <c r="K11" s="1083"/>
      <c r="L11" s="1083"/>
      <c r="M11" s="1083"/>
      <c r="N11" s="1083"/>
      <c r="O11" s="1083"/>
      <c r="P11" s="1083"/>
      <c r="Q11" s="1083"/>
      <c r="R11" s="1083"/>
      <c r="S11" s="1083"/>
      <c r="T11" s="1083"/>
      <c r="U11" s="1083"/>
      <c r="V11" s="1083"/>
      <c r="W11" s="1083"/>
      <c r="X11" s="1083"/>
      <c r="Y11" s="1083"/>
      <c r="Z11" s="1083"/>
      <c r="AA11" s="1083"/>
      <c r="AB11" s="1083"/>
      <c r="AC11" s="1083"/>
      <c r="AD11" s="1106"/>
    </row>
    <row r="12" spans="2:30" s="15" customFormat="1">
      <c r="B12" s="15"/>
      <c r="C12" s="15"/>
      <c r="D12" s="15"/>
      <c r="E12" s="15"/>
      <c r="F12" s="15"/>
      <c r="G12" s="15"/>
      <c r="H12" s="15"/>
      <c r="I12" s="15"/>
      <c r="J12" s="15"/>
      <c r="K12" s="15"/>
      <c r="L12" s="15"/>
      <c r="M12" s="15"/>
      <c r="N12" s="15"/>
      <c r="O12" s="15"/>
      <c r="P12" s="15"/>
      <c r="Q12" s="15"/>
      <c r="R12" s="15"/>
      <c r="S12" s="15"/>
      <c r="T12" s="15"/>
      <c r="U12" s="15"/>
      <c r="V12" s="15"/>
      <c r="W12" s="15"/>
      <c r="X12" s="15"/>
      <c r="Y12" s="15"/>
      <c r="Z12" s="15"/>
      <c r="AA12" s="15"/>
      <c r="AB12" s="15"/>
      <c r="AC12" s="15"/>
      <c r="AD12" s="15"/>
    </row>
    <row r="13" spans="2:30" s="15" customFormat="1">
      <c r="B13" s="15" t="s">
        <v>244</v>
      </c>
      <c r="C13" s="15"/>
      <c r="D13" s="15"/>
      <c r="E13" s="15"/>
      <c r="F13" s="15"/>
      <c r="G13" s="15"/>
      <c r="H13" s="15"/>
      <c r="I13" s="15"/>
      <c r="J13" s="15"/>
      <c r="K13" s="15"/>
      <c r="L13" s="15"/>
      <c r="M13" s="15"/>
      <c r="N13" s="15"/>
      <c r="O13" s="15"/>
      <c r="P13" s="15"/>
      <c r="Q13" s="15"/>
      <c r="R13" s="15"/>
      <c r="S13" s="15"/>
      <c r="T13" s="15"/>
      <c r="U13" s="15"/>
      <c r="V13" s="15"/>
      <c r="W13" s="15"/>
      <c r="X13" s="15"/>
      <c r="Y13" s="15"/>
      <c r="Z13" s="15"/>
      <c r="AA13" s="15"/>
      <c r="AB13" s="15"/>
      <c r="AC13" s="15"/>
      <c r="AD13" s="15"/>
    </row>
    <row r="14" spans="2:30" s="15" customFormat="1">
      <c r="B14" s="15" t="s">
        <v>269</v>
      </c>
      <c r="C14" s="15"/>
      <c r="D14" s="15"/>
      <c r="E14" s="15"/>
      <c r="F14" s="15"/>
      <c r="G14" s="15"/>
      <c r="H14" s="15"/>
      <c r="I14" s="15"/>
      <c r="J14" s="15"/>
      <c r="K14" s="15"/>
      <c r="L14" s="15"/>
      <c r="M14" s="15"/>
      <c r="N14" s="15"/>
      <c r="O14" s="15"/>
      <c r="P14" s="15"/>
      <c r="Q14" s="15"/>
      <c r="R14" s="15"/>
      <c r="S14" s="15"/>
      <c r="T14" s="15"/>
      <c r="U14" s="15"/>
      <c r="V14" s="15"/>
      <c r="W14" s="15"/>
      <c r="X14" s="15"/>
      <c r="Y14" s="15"/>
      <c r="Z14" s="15"/>
      <c r="AA14" s="15"/>
      <c r="AB14" s="15"/>
      <c r="AC14" s="2"/>
      <c r="AD14" s="2"/>
    </row>
    <row r="15" spans="2:30" s="15" customFormat="1" ht="6" customHeight="1">
      <c r="B15" s="15"/>
      <c r="C15" s="15"/>
      <c r="D15" s="15"/>
      <c r="E15" s="15"/>
      <c r="F15" s="15"/>
      <c r="G15" s="15"/>
      <c r="H15" s="15"/>
      <c r="I15" s="15"/>
      <c r="J15" s="15"/>
      <c r="K15" s="15"/>
      <c r="L15" s="15"/>
      <c r="M15" s="15"/>
      <c r="N15" s="15"/>
      <c r="O15" s="15"/>
      <c r="P15" s="15"/>
      <c r="Q15" s="15"/>
      <c r="R15" s="15"/>
      <c r="S15" s="15"/>
      <c r="T15" s="15"/>
      <c r="U15" s="15"/>
      <c r="V15" s="15"/>
      <c r="W15" s="15"/>
      <c r="X15" s="15"/>
      <c r="Y15" s="15"/>
      <c r="Z15" s="15"/>
      <c r="AA15" s="15"/>
      <c r="AB15" s="15"/>
      <c r="AC15" s="15"/>
      <c r="AD15" s="15"/>
    </row>
    <row r="16" spans="2:30" s="15" customFormat="1" ht="4.5" customHeight="1">
      <c r="B16" s="55" t="s">
        <v>270</v>
      </c>
      <c r="C16" s="62"/>
      <c r="D16" s="62"/>
      <c r="E16" s="62"/>
      <c r="F16" s="108"/>
      <c r="G16" s="1065"/>
      <c r="H16" s="1071"/>
      <c r="I16" s="1071"/>
      <c r="J16" s="1071"/>
      <c r="K16" s="1071"/>
      <c r="L16" s="1071"/>
      <c r="M16" s="1071"/>
      <c r="N16" s="1071"/>
      <c r="O16" s="1071"/>
      <c r="P16" s="1071"/>
      <c r="Q16" s="1071"/>
      <c r="R16" s="1071"/>
      <c r="S16" s="1071"/>
      <c r="T16" s="1071"/>
      <c r="U16" s="1071"/>
      <c r="V16" s="1071"/>
      <c r="W16" s="1071"/>
      <c r="X16" s="1071"/>
      <c r="Y16" s="1071"/>
      <c r="Z16" s="1065"/>
      <c r="AA16" s="1071"/>
      <c r="AB16" s="1071"/>
      <c r="AC16" s="1102"/>
      <c r="AD16" s="1107"/>
    </row>
    <row r="17" spans="2:30" s="15" customFormat="1" ht="15.75" customHeight="1">
      <c r="B17" s="1067"/>
      <c r="C17" s="1062"/>
      <c r="D17" s="1062"/>
      <c r="E17" s="1062"/>
      <c r="F17" s="1078"/>
      <c r="G17" s="159"/>
      <c r="H17" s="15" t="s">
        <v>116</v>
      </c>
      <c r="I17" s="15"/>
      <c r="J17" s="15"/>
      <c r="K17" s="15"/>
      <c r="L17" s="15"/>
      <c r="M17" s="15"/>
      <c r="N17" s="15"/>
      <c r="O17" s="15"/>
      <c r="P17" s="15"/>
      <c r="Q17" s="15"/>
      <c r="R17" s="15"/>
      <c r="S17" s="15"/>
      <c r="T17" s="15"/>
      <c r="U17" s="15"/>
      <c r="V17" s="15"/>
      <c r="W17" s="15"/>
      <c r="X17" s="15"/>
      <c r="Y17" s="15"/>
      <c r="Z17" s="1100"/>
      <c r="AA17" s="1101" t="s">
        <v>251</v>
      </c>
      <c r="AB17" s="1101" t="s">
        <v>254</v>
      </c>
      <c r="AC17" s="1101" t="s">
        <v>256</v>
      </c>
      <c r="AD17" s="166"/>
    </row>
    <row r="18" spans="2:30" s="15" customFormat="1" ht="18.75" customHeight="1">
      <c r="B18" s="1067"/>
      <c r="C18" s="1062"/>
      <c r="D18" s="1062"/>
      <c r="E18" s="1062"/>
      <c r="F18" s="1078"/>
      <c r="G18" s="159"/>
      <c r="H18" s="15"/>
      <c r="I18" s="1084" t="s">
        <v>259</v>
      </c>
      <c r="J18" s="1086" t="s">
        <v>271</v>
      </c>
      <c r="K18" s="1091"/>
      <c r="L18" s="1091"/>
      <c r="M18" s="1091"/>
      <c r="N18" s="1091"/>
      <c r="O18" s="1091"/>
      <c r="P18" s="1091"/>
      <c r="Q18" s="1091"/>
      <c r="R18" s="1091"/>
      <c r="S18" s="1091"/>
      <c r="T18" s="1091"/>
      <c r="U18" s="1070"/>
      <c r="V18" s="80"/>
      <c r="W18" s="84"/>
      <c r="X18" s="1075" t="s">
        <v>261</v>
      </c>
      <c r="Y18" s="15"/>
      <c r="Z18" s="125"/>
      <c r="AA18" s="1101"/>
      <c r="AB18" s="1101"/>
      <c r="AC18" s="1101"/>
      <c r="AD18" s="166"/>
    </row>
    <row r="19" spans="2:30" s="15" customFormat="1" ht="18.75" customHeight="1">
      <c r="B19" s="1067"/>
      <c r="C19" s="1062"/>
      <c r="D19" s="1062"/>
      <c r="E19" s="1062"/>
      <c r="F19" s="1078"/>
      <c r="G19" s="159"/>
      <c r="H19" s="15"/>
      <c r="I19" s="1084" t="s">
        <v>262</v>
      </c>
      <c r="J19" s="1087" t="s">
        <v>272</v>
      </c>
      <c r="K19" s="1070"/>
      <c r="L19" s="1070"/>
      <c r="M19" s="1070"/>
      <c r="N19" s="1070"/>
      <c r="O19" s="1070"/>
      <c r="P19" s="1070"/>
      <c r="Q19" s="1070"/>
      <c r="R19" s="1070"/>
      <c r="S19" s="1070"/>
      <c r="T19" s="1070"/>
      <c r="U19" s="1075"/>
      <c r="V19" s="107"/>
      <c r="W19" s="109"/>
      <c r="X19" s="181" t="s">
        <v>261</v>
      </c>
      <c r="Y19" s="1096"/>
      <c r="Z19" s="125"/>
      <c r="AA19" s="47" t="s">
        <v>23</v>
      </c>
      <c r="AB19" s="47" t="s">
        <v>254</v>
      </c>
      <c r="AC19" s="47" t="s">
        <v>23</v>
      </c>
      <c r="AD19" s="166"/>
    </row>
    <row r="20" spans="2:30" s="15" customFormat="1">
      <c r="B20" s="1067"/>
      <c r="C20" s="1062"/>
      <c r="D20" s="1062"/>
      <c r="E20" s="1062"/>
      <c r="F20" s="1078"/>
      <c r="G20" s="159"/>
      <c r="H20" s="15" t="s">
        <v>273</v>
      </c>
      <c r="I20" s="15"/>
      <c r="J20" s="15"/>
      <c r="K20" s="15"/>
      <c r="L20" s="15"/>
      <c r="M20" s="15"/>
      <c r="N20" s="15"/>
      <c r="O20" s="15"/>
      <c r="P20" s="15"/>
      <c r="Q20" s="15"/>
      <c r="R20" s="15"/>
      <c r="S20" s="15"/>
      <c r="T20" s="15"/>
      <c r="U20" s="15"/>
      <c r="V20" s="15"/>
      <c r="W20" s="15"/>
      <c r="X20" s="15"/>
      <c r="Y20" s="15"/>
      <c r="Z20" s="159"/>
      <c r="AA20" s="2"/>
      <c r="AB20" s="47"/>
      <c r="AC20" s="2"/>
      <c r="AD20" s="166"/>
    </row>
    <row r="21" spans="2:30" s="15" customFormat="1" ht="15.75" customHeight="1">
      <c r="B21" s="1067"/>
      <c r="C21" s="1062"/>
      <c r="D21" s="1062"/>
      <c r="E21" s="1062"/>
      <c r="F21" s="1078"/>
      <c r="G21" s="159"/>
      <c r="H21" s="15" t="s">
        <v>67</v>
      </c>
      <c r="I21" s="15"/>
      <c r="J21" s="15"/>
      <c r="K21" s="15"/>
      <c r="L21" s="15"/>
      <c r="M21" s="15"/>
      <c r="N21" s="15"/>
      <c r="O21" s="15"/>
      <c r="P21" s="15"/>
      <c r="Q21" s="15"/>
      <c r="R21" s="15"/>
      <c r="S21" s="15"/>
      <c r="T21" s="1096"/>
      <c r="U21" s="15"/>
      <c r="V21" s="1096"/>
      <c r="W21" s="15"/>
      <c r="X21" s="15"/>
      <c r="Y21" s="15"/>
      <c r="Z21" s="125"/>
      <c r="AA21" s="2"/>
      <c r="AB21" s="2"/>
      <c r="AC21" s="2"/>
      <c r="AD21" s="166"/>
    </row>
    <row r="22" spans="2:30" s="15" customFormat="1" ht="30" customHeight="1">
      <c r="B22" s="1067"/>
      <c r="C22" s="1062"/>
      <c r="D22" s="1062"/>
      <c r="E22" s="1062"/>
      <c r="F22" s="1078"/>
      <c r="G22" s="159"/>
      <c r="H22" s="15"/>
      <c r="I22" s="1084" t="s">
        <v>263</v>
      </c>
      <c r="J22" s="1086" t="s">
        <v>274</v>
      </c>
      <c r="K22" s="1091"/>
      <c r="L22" s="1091"/>
      <c r="M22" s="1091"/>
      <c r="N22" s="1091"/>
      <c r="O22" s="1091"/>
      <c r="P22" s="1091"/>
      <c r="Q22" s="1091"/>
      <c r="R22" s="1091"/>
      <c r="S22" s="1091"/>
      <c r="T22" s="1091"/>
      <c r="U22" s="1098"/>
      <c r="V22" s="80"/>
      <c r="W22" s="84"/>
      <c r="X22" s="1075" t="s">
        <v>261</v>
      </c>
      <c r="Y22" s="1096"/>
      <c r="Z22" s="125"/>
      <c r="AA22" s="47" t="s">
        <v>23</v>
      </c>
      <c r="AB22" s="47" t="s">
        <v>254</v>
      </c>
      <c r="AC22" s="47" t="s">
        <v>23</v>
      </c>
      <c r="AD22" s="166"/>
    </row>
    <row r="23" spans="2:30" s="15" customFormat="1" ht="6" customHeight="1">
      <c r="B23" s="1068"/>
      <c r="C23" s="1072"/>
      <c r="D23" s="1072"/>
      <c r="E23" s="1072"/>
      <c r="F23" s="1079"/>
      <c r="G23" s="1066"/>
      <c r="H23" s="156"/>
      <c r="I23" s="156"/>
      <c r="J23" s="156"/>
      <c r="K23" s="156"/>
      <c r="L23" s="156"/>
      <c r="M23" s="156"/>
      <c r="N23" s="156"/>
      <c r="O23" s="156"/>
      <c r="P23" s="156"/>
      <c r="Q23" s="156"/>
      <c r="R23" s="156"/>
      <c r="S23" s="156"/>
      <c r="T23" s="1097"/>
      <c r="U23" s="1097"/>
      <c r="V23" s="156"/>
      <c r="W23" s="156"/>
      <c r="X23" s="156"/>
      <c r="Y23" s="156"/>
      <c r="Z23" s="1066"/>
      <c r="AA23" s="156"/>
      <c r="AB23" s="156"/>
      <c r="AC23" s="1082"/>
      <c r="AD23" s="1108"/>
    </row>
    <row r="24" spans="2:30" s="15" customFormat="1" ht="9.75" customHeight="1">
      <c r="B24" s="1062"/>
      <c r="C24" s="1062"/>
      <c r="D24" s="1062"/>
      <c r="E24" s="1062"/>
      <c r="F24" s="1062"/>
      <c r="G24" s="15"/>
      <c r="H24" s="15"/>
      <c r="I24" s="15"/>
      <c r="J24" s="15"/>
      <c r="K24" s="15"/>
      <c r="L24" s="15"/>
      <c r="M24" s="15"/>
      <c r="N24" s="15"/>
      <c r="O24" s="15"/>
      <c r="P24" s="15"/>
      <c r="Q24" s="15"/>
      <c r="R24" s="15"/>
      <c r="S24" s="15"/>
      <c r="T24" s="1096"/>
      <c r="U24" s="1096"/>
      <c r="V24" s="15"/>
      <c r="W24" s="15"/>
      <c r="X24" s="15"/>
      <c r="Y24" s="15"/>
      <c r="Z24" s="15"/>
      <c r="AA24" s="15"/>
      <c r="AB24" s="15"/>
      <c r="AC24" s="15"/>
      <c r="AD24" s="15"/>
    </row>
    <row r="25" spans="2:30" s="15" customFormat="1">
      <c r="B25" s="15" t="s">
        <v>275</v>
      </c>
      <c r="C25" s="1062"/>
      <c r="D25" s="1062"/>
      <c r="E25" s="1062"/>
      <c r="F25" s="1062"/>
      <c r="G25" s="15"/>
      <c r="H25" s="15"/>
      <c r="I25" s="15"/>
      <c r="J25" s="15"/>
      <c r="K25" s="15"/>
      <c r="L25" s="15"/>
      <c r="M25" s="15"/>
      <c r="N25" s="15"/>
      <c r="O25" s="15"/>
      <c r="P25" s="15"/>
      <c r="Q25" s="15"/>
      <c r="R25" s="15"/>
      <c r="S25" s="15"/>
      <c r="T25" s="1096"/>
      <c r="U25" s="1096"/>
      <c r="V25" s="15"/>
      <c r="W25" s="15"/>
      <c r="X25" s="15"/>
      <c r="Y25" s="15"/>
      <c r="Z25" s="15"/>
      <c r="AA25" s="15"/>
      <c r="AB25" s="15"/>
      <c r="AC25" s="15"/>
      <c r="AD25" s="15"/>
    </row>
    <row r="26" spans="2:30" s="15" customFormat="1" ht="6.75" customHeight="1">
      <c r="B26" s="1062"/>
      <c r="C26" s="1062"/>
      <c r="D26" s="1062"/>
      <c r="E26" s="1062"/>
      <c r="F26" s="1062"/>
      <c r="G26" s="15"/>
      <c r="H26" s="15"/>
      <c r="I26" s="15"/>
      <c r="J26" s="15"/>
      <c r="K26" s="15"/>
      <c r="L26" s="15"/>
      <c r="M26" s="15"/>
      <c r="N26" s="15"/>
      <c r="O26" s="15"/>
      <c r="P26" s="15"/>
      <c r="Q26" s="15"/>
      <c r="R26" s="15"/>
      <c r="S26" s="15"/>
      <c r="T26" s="1096"/>
      <c r="U26" s="1096"/>
      <c r="V26" s="15"/>
      <c r="W26" s="15"/>
      <c r="X26" s="15"/>
      <c r="Y26" s="15"/>
      <c r="Z26" s="15"/>
      <c r="AA26" s="15"/>
      <c r="AB26" s="15"/>
      <c r="AC26" s="15"/>
      <c r="AD26" s="15"/>
    </row>
    <row r="27" spans="2:30" s="15" customFormat="1" ht="4.5" customHeight="1">
      <c r="B27" s="55" t="s">
        <v>270</v>
      </c>
      <c r="C27" s="62"/>
      <c r="D27" s="62"/>
      <c r="E27" s="62"/>
      <c r="F27" s="108"/>
      <c r="G27" s="1065"/>
      <c r="H27" s="1071"/>
      <c r="I27" s="1071"/>
      <c r="J27" s="1071"/>
      <c r="K27" s="1071"/>
      <c r="L27" s="1071"/>
      <c r="M27" s="1071"/>
      <c r="N27" s="1071"/>
      <c r="O27" s="1071"/>
      <c r="P27" s="1071"/>
      <c r="Q27" s="1071"/>
      <c r="R27" s="1071"/>
      <c r="S27" s="1071"/>
      <c r="T27" s="1071"/>
      <c r="U27" s="1071"/>
      <c r="V27" s="1071"/>
      <c r="W27" s="1071"/>
      <c r="X27" s="1071"/>
      <c r="Y27" s="1071"/>
      <c r="Z27" s="1065"/>
      <c r="AA27" s="1071"/>
      <c r="AB27" s="1071"/>
      <c r="AC27" s="1081"/>
      <c r="AD27" s="1109"/>
    </row>
    <row r="28" spans="2:30" s="15" customFormat="1" ht="15.75" customHeight="1">
      <c r="B28" s="1067"/>
      <c r="C28" s="1062"/>
      <c r="D28" s="1062"/>
      <c r="E28" s="1062"/>
      <c r="F28" s="1078"/>
      <c r="G28" s="159"/>
      <c r="H28" s="15" t="s">
        <v>238</v>
      </c>
      <c r="I28" s="15"/>
      <c r="J28" s="15"/>
      <c r="K28" s="15"/>
      <c r="L28" s="15"/>
      <c r="M28" s="15"/>
      <c r="N28" s="15"/>
      <c r="O28" s="15"/>
      <c r="P28" s="15"/>
      <c r="Q28" s="15"/>
      <c r="R28" s="15"/>
      <c r="S28" s="15"/>
      <c r="T28" s="15"/>
      <c r="U28" s="15"/>
      <c r="V28" s="15"/>
      <c r="W28" s="15"/>
      <c r="X28" s="15"/>
      <c r="Y28" s="15"/>
      <c r="Z28" s="159"/>
      <c r="AA28" s="1101" t="s">
        <v>251</v>
      </c>
      <c r="AB28" s="1101" t="s">
        <v>254</v>
      </c>
      <c r="AC28" s="1101" t="s">
        <v>256</v>
      </c>
      <c r="AD28" s="1110"/>
    </row>
    <row r="29" spans="2:30" s="15" customFormat="1" ht="18.75" customHeight="1">
      <c r="B29" s="1067"/>
      <c r="C29" s="1062"/>
      <c r="D29" s="1062"/>
      <c r="E29" s="1062"/>
      <c r="F29" s="1078"/>
      <c r="G29" s="159"/>
      <c r="H29" s="15"/>
      <c r="I29" s="1084" t="s">
        <v>259</v>
      </c>
      <c r="J29" s="1086" t="s">
        <v>271</v>
      </c>
      <c r="K29" s="1091"/>
      <c r="L29" s="1091"/>
      <c r="M29" s="1091"/>
      <c r="N29" s="1091"/>
      <c r="O29" s="1091"/>
      <c r="P29" s="1091"/>
      <c r="Q29" s="1091"/>
      <c r="R29" s="1091"/>
      <c r="S29" s="1091"/>
      <c r="T29" s="1091"/>
      <c r="U29" s="1075"/>
      <c r="V29" s="80"/>
      <c r="W29" s="84"/>
      <c r="X29" s="1075" t="s">
        <v>261</v>
      </c>
      <c r="Y29" s="15"/>
      <c r="Z29" s="159"/>
      <c r="AA29" s="1101"/>
      <c r="AB29" s="1101"/>
      <c r="AC29" s="1101"/>
      <c r="AD29" s="166"/>
    </row>
    <row r="30" spans="2:30" s="15" customFormat="1" ht="18.75" customHeight="1">
      <c r="B30" s="1067"/>
      <c r="C30" s="1062"/>
      <c r="D30" s="1062"/>
      <c r="E30" s="1062"/>
      <c r="F30" s="1078"/>
      <c r="G30" s="159"/>
      <c r="H30" s="15"/>
      <c r="I30" s="1085" t="s">
        <v>262</v>
      </c>
      <c r="J30" s="1088" t="s">
        <v>272</v>
      </c>
      <c r="K30" s="156"/>
      <c r="L30" s="156"/>
      <c r="M30" s="156"/>
      <c r="N30" s="156"/>
      <c r="O30" s="156"/>
      <c r="P30" s="156"/>
      <c r="Q30" s="156"/>
      <c r="R30" s="156"/>
      <c r="S30" s="156"/>
      <c r="T30" s="156"/>
      <c r="U30" s="181"/>
      <c r="V30" s="107"/>
      <c r="W30" s="109"/>
      <c r="X30" s="181" t="s">
        <v>261</v>
      </c>
      <c r="Y30" s="1096"/>
      <c r="Z30" s="125"/>
      <c r="AA30" s="47" t="s">
        <v>23</v>
      </c>
      <c r="AB30" s="47" t="s">
        <v>254</v>
      </c>
      <c r="AC30" s="47" t="s">
        <v>23</v>
      </c>
      <c r="AD30" s="166"/>
    </row>
    <row r="31" spans="2:30" s="15" customFormat="1" ht="6" customHeight="1">
      <c r="B31" s="1068"/>
      <c r="C31" s="1072"/>
      <c r="D31" s="1072"/>
      <c r="E31" s="1072"/>
      <c r="F31" s="1079"/>
      <c r="G31" s="1066"/>
      <c r="H31" s="156"/>
      <c r="I31" s="156"/>
      <c r="J31" s="156"/>
      <c r="K31" s="156"/>
      <c r="L31" s="156"/>
      <c r="M31" s="156"/>
      <c r="N31" s="156"/>
      <c r="O31" s="156"/>
      <c r="P31" s="156"/>
      <c r="Q31" s="156"/>
      <c r="R31" s="156"/>
      <c r="S31" s="156"/>
      <c r="T31" s="1097"/>
      <c r="U31" s="1097"/>
      <c r="V31" s="156"/>
      <c r="W31" s="156"/>
      <c r="X31" s="156"/>
      <c r="Y31" s="156"/>
      <c r="Z31" s="1066"/>
      <c r="AA31" s="156"/>
      <c r="AB31" s="156"/>
      <c r="AC31" s="1082"/>
      <c r="AD31" s="1108"/>
    </row>
    <row r="32" spans="2:30" s="15" customFormat="1" ht="9.75" customHeight="1">
      <c r="B32" s="1062"/>
      <c r="C32" s="1062"/>
      <c r="D32" s="1062"/>
      <c r="E32" s="1062"/>
      <c r="F32" s="1062"/>
      <c r="G32" s="15"/>
      <c r="H32" s="15"/>
      <c r="I32" s="15"/>
      <c r="J32" s="15"/>
      <c r="K32" s="15"/>
      <c r="L32" s="15"/>
      <c r="M32" s="15"/>
      <c r="N32" s="15"/>
      <c r="O32" s="15"/>
      <c r="P32" s="15"/>
      <c r="Q32" s="15"/>
      <c r="R32" s="15"/>
      <c r="S32" s="15"/>
      <c r="T32" s="1096"/>
      <c r="U32" s="1096"/>
      <c r="V32" s="15"/>
      <c r="W32" s="15"/>
      <c r="X32" s="15"/>
      <c r="Y32" s="15"/>
      <c r="Z32" s="15"/>
      <c r="AA32" s="15"/>
      <c r="AB32" s="15"/>
      <c r="AC32" s="15"/>
      <c r="AD32" s="15"/>
    </row>
    <row r="33" spans="2:30" s="15" customFormat="1" ht="13.5" customHeight="1">
      <c r="B33" s="15" t="s">
        <v>494</v>
      </c>
      <c r="C33" s="1062"/>
      <c r="D33" s="1062"/>
      <c r="E33" s="1062"/>
      <c r="F33" s="1062"/>
      <c r="G33" s="15"/>
      <c r="H33" s="15"/>
      <c r="I33" s="15"/>
      <c r="J33" s="15"/>
      <c r="K33" s="15"/>
      <c r="L33" s="15"/>
      <c r="M33" s="15"/>
      <c r="N33" s="15"/>
      <c r="O33" s="15"/>
      <c r="P33" s="15"/>
      <c r="Q33" s="15"/>
      <c r="R33" s="15"/>
      <c r="S33" s="15"/>
      <c r="T33" s="1096"/>
      <c r="U33" s="1096"/>
      <c r="V33" s="15"/>
      <c r="W33" s="15"/>
      <c r="X33" s="15"/>
      <c r="Y33" s="15"/>
      <c r="Z33" s="15"/>
      <c r="AA33" s="15"/>
      <c r="AB33" s="15"/>
      <c r="AC33" s="15"/>
      <c r="AD33" s="15"/>
    </row>
    <row r="34" spans="2:30" s="15" customFormat="1" ht="6.75" customHeight="1">
      <c r="B34" s="1062"/>
      <c r="C34" s="1062"/>
      <c r="D34" s="1062"/>
      <c r="E34" s="1062"/>
      <c r="F34" s="1062"/>
      <c r="G34" s="15"/>
      <c r="H34" s="15"/>
      <c r="I34" s="15"/>
      <c r="J34" s="15"/>
      <c r="K34" s="15"/>
      <c r="L34" s="15"/>
      <c r="M34" s="15"/>
      <c r="N34" s="15"/>
      <c r="O34" s="15"/>
      <c r="P34" s="15"/>
      <c r="Q34" s="15"/>
      <c r="R34" s="15"/>
      <c r="S34" s="15"/>
      <c r="T34" s="1096"/>
      <c r="U34" s="1096"/>
      <c r="V34" s="15"/>
      <c r="W34" s="15"/>
      <c r="X34" s="15"/>
      <c r="Y34" s="15"/>
      <c r="Z34" s="15"/>
      <c r="AA34" s="15"/>
      <c r="AB34" s="15"/>
      <c r="AC34" s="15"/>
      <c r="AD34" s="15"/>
    </row>
    <row r="35" spans="2:30" s="15" customFormat="1" ht="4.5" customHeight="1">
      <c r="B35" s="55" t="s">
        <v>270</v>
      </c>
      <c r="C35" s="62"/>
      <c r="D35" s="62"/>
      <c r="E35" s="62"/>
      <c r="F35" s="108"/>
      <c r="G35" s="1065"/>
      <c r="H35" s="1071"/>
      <c r="I35" s="1071"/>
      <c r="J35" s="1071"/>
      <c r="K35" s="1071"/>
      <c r="L35" s="1071"/>
      <c r="M35" s="1071"/>
      <c r="N35" s="1071"/>
      <c r="O35" s="1071"/>
      <c r="P35" s="1071"/>
      <c r="Q35" s="1071"/>
      <c r="R35" s="1071"/>
      <c r="S35" s="1071"/>
      <c r="T35" s="1071"/>
      <c r="U35" s="1071"/>
      <c r="V35" s="1071"/>
      <c r="W35" s="1071"/>
      <c r="X35" s="1071"/>
      <c r="Y35" s="1071"/>
      <c r="Z35" s="1065"/>
      <c r="AA35" s="1071"/>
      <c r="AB35" s="1071"/>
      <c r="AC35" s="1081"/>
      <c r="AD35" s="1109"/>
    </row>
    <row r="36" spans="2:30" s="15" customFormat="1" ht="15.75" customHeight="1">
      <c r="B36" s="1067"/>
      <c r="C36" s="1062"/>
      <c r="D36" s="1062"/>
      <c r="E36" s="1062"/>
      <c r="F36" s="1078"/>
      <c r="G36" s="159"/>
      <c r="H36" s="15" t="s">
        <v>278</v>
      </c>
      <c r="I36" s="15"/>
      <c r="J36" s="15"/>
      <c r="K36" s="15"/>
      <c r="L36" s="15"/>
      <c r="M36" s="15"/>
      <c r="N36" s="15"/>
      <c r="O36" s="15"/>
      <c r="P36" s="15"/>
      <c r="Q36" s="15"/>
      <c r="R36" s="15"/>
      <c r="S36" s="15"/>
      <c r="T36" s="15"/>
      <c r="U36" s="15"/>
      <c r="V36" s="15"/>
      <c r="W36" s="15"/>
      <c r="X36" s="15"/>
      <c r="Y36" s="15"/>
      <c r="Z36" s="159"/>
      <c r="AA36" s="1101" t="s">
        <v>251</v>
      </c>
      <c r="AB36" s="1101" t="s">
        <v>254</v>
      </c>
      <c r="AC36" s="1101" t="s">
        <v>256</v>
      </c>
      <c r="AD36" s="1110"/>
    </row>
    <row r="37" spans="2:30" s="15" customFormat="1" ht="18.75" customHeight="1">
      <c r="B37" s="1067"/>
      <c r="C37" s="1062"/>
      <c r="D37" s="1062"/>
      <c r="E37" s="1062"/>
      <c r="F37" s="1078"/>
      <c r="G37" s="159"/>
      <c r="H37" s="15"/>
      <c r="I37" s="1084" t="s">
        <v>259</v>
      </c>
      <c r="J37" s="1086" t="s">
        <v>271</v>
      </c>
      <c r="K37" s="1091"/>
      <c r="L37" s="1091"/>
      <c r="M37" s="1091"/>
      <c r="N37" s="1091"/>
      <c r="O37" s="1091"/>
      <c r="P37" s="1091"/>
      <c r="Q37" s="1091"/>
      <c r="R37" s="1091"/>
      <c r="S37" s="1091"/>
      <c r="T37" s="1091"/>
      <c r="U37" s="1075"/>
      <c r="V37" s="1084"/>
      <c r="W37" s="80"/>
      <c r="X37" s="1075" t="s">
        <v>261</v>
      </c>
      <c r="Y37" s="15"/>
      <c r="Z37" s="159"/>
      <c r="AA37" s="1101"/>
      <c r="AB37" s="1101"/>
      <c r="AC37" s="1101"/>
      <c r="AD37" s="166"/>
    </row>
    <row r="38" spans="2:30" s="15" customFormat="1" ht="18.75" customHeight="1">
      <c r="B38" s="1068"/>
      <c r="C38" s="1072"/>
      <c r="D38" s="1072"/>
      <c r="E38" s="1072"/>
      <c r="F38" s="1079"/>
      <c r="G38" s="159"/>
      <c r="H38" s="15"/>
      <c r="I38" s="1084" t="s">
        <v>262</v>
      </c>
      <c r="J38" s="1089" t="s">
        <v>272</v>
      </c>
      <c r="K38" s="1070"/>
      <c r="L38" s="1070"/>
      <c r="M38" s="1070"/>
      <c r="N38" s="1070"/>
      <c r="O38" s="1070"/>
      <c r="P38" s="1070"/>
      <c r="Q38" s="1070"/>
      <c r="R38" s="1070"/>
      <c r="S38" s="1070"/>
      <c r="T38" s="1070"/>
      <c r="U38" s="1075"/>
      <c r="V38" s="1084"/>
      <c r="W38" s="80"/>
      <c r="X38" s="1075" t="s">
        <v>261</v>
      </c>
      <c r="Y38" s="1096"/>
      <c r="Z38" s="125"/>
      <c r="AA38" s="47" t="s">
        <v>23</v>
      </c>
      <c r="AB38" s="47" t="s">
        <v>254</v>
      </c>
      <c r="AC38" s="47" t="s">
        <v>23</v>
      </c>
      <c r="AD38" s="166"/>
    </row>
    <row r="39" spans="2:30" s="15" customFormat="1" ht="6" customHeight="1">
      <c r="B39" s="1068"/>
      <c r="C39" s="33"/>
      <c r="D39" s="1072"/>
      <c r="E39" s="1072"/>
      <c r="F39" s="1079"/>
      <c r="G39" s="1066"/>
      <c r="H39" s="156"/>
      <c r="I39" s="156"/>
      <c r="J39" s="156"/>
      <c r="K39" s="156"/>
      <c r="L39" s="156"/>
      <c r="M39" s="156"/>
      <c r="N39" s="156"/>
      <c r="O39" s="156"/>
      <c r="P39" s="156"/>
      <c r="Q39" s="156"/>
      <c r="R39" s="156"/>
      <c r="S39" s="156"/>
      <c r="T39" s="1097"/>
      <c r="U39" s="1097"/>
      <c r="V39" s="156"/>
      <c r="W39" s="156"/>
      <c r="X39" s="156"/>
      <c r="Y39" s="156"/>
      <c r="Z39" s="1066"/>
      <c r="AA39" s="156"/>
      <c r="AB39" s="156"/>
      <c r="AC39" s="1082"/>
      <c r="AD39" s="1108"/>
    </row>
    <row r="40" spans="2:30" s="15" customFormat="1" ht="4.5" customHeight="1">
      <c r="B40" s="55" t="s">
        <v>282</v>
      </c>
      <c r="C40" s="62"/>
      <c r="D40" s="62"/>
      <c r="E40" s="62"/>
      <c r="F40" s="108"/>
      <c r="G40" s="1065"/>
      <c r="H40" s="1071"/>
      <c r="I40" s="1071"/>
      <c r="J40" s="1071"/>
      <c r="K40" s="1071"/>
      <c r="L40" s="1071"/>
      <c r="M40" s="1071"/>
      <c r="N40" s="1071"/>
      <c r="O40" s="1071"/>
      <c r="P40" s="1071"/>
      <c r="Q40" s="1071"/>
      <c r="R40" s="1071"/>
      <c r="S40" s="1071"/>
      <c r="T40" s="1071"/>
      <c r="U40" s="1071"/>
      <c r="V40" s="1071"/>
      <c r="W40" s="1071"/>
      <c r="X40" s="1071"/>
      <c r="Y40" s="1071"/>
      <c r="Z40" s="1065"/>
      <c r="AA40" s="1071"/>
      <c r="AB40" s="1071"/>
      <c r="AC40" s="1081"/>
      <c r="AD40" s="1109"/>
    </row>
    <row r="41" spans="2:30" s="15" customFormat="1" ht="15.75" customHeight="1">
      <c r="B41" s="1067"/>
      <c r="C41" s="1062"/>
      <c r="D41" s="1062"/>
      <c r="E41" s="1062"/>
      <c r="F41" s="1078"/>
      <c r="G41" s="159"/>
      <c r="H41" s="15" t="s">
        <v>280</v>
      </c>
      <c r="I41" s="15"/>
      <c r="J41" s="15"/>
      <c r="K41" s="15"/>
      <c r="L41" s="15"/>
      <c r="M41" s="15"/>
      <c r="N41" s="15"/>
      <c r="O41" s="15"/>
      <c r="P41" s="15"/>
      <c r="Q41" s="15"/>
      <c r="R41" s="15"/>
      <c r="S41" s="15"/>
      <c r="T41" s="15"/>
      <c r="U41" s="15"/>
      <c r="V41" s="15"/>
      <c r="W41" s="15"/>
      <c r="X41" s="15"/>
      <c r="Y41" s="15"/>
      <c r="Z41" s="159"/>
      <c r="AA41" s="1101" t="s">
        <v>251</v>
      </c>
      <c r="AB41" s="1101" t="s">
        <v>254</v>
      </c>
      <c r="AC41" s="1101" t="s">
        <v>256</v>
      </c>
      <c r="AD41" s="1110"/>
    </row>
    <row r="42" spans="2:30" s="15" customFormat="1" ht="30" customHeight="1">
      <c r="B42" s="1067"/>
      <c r="C42" s="1062"/>
      <c r="D42" s="1062"/>
      <c r="E42" s="1062"/>
      <c r="F42" s="1078"/>
      <c r="G42" s="159"/>
      <c r="H42" s="15"/>
      <c r="I42" s="1084" t="s">
        <v>259</v>
      </c>
      <c r="J42" s="1090" t="s">
        <v>241</v>
      </c>
      <c r="K42" s="1092"/>
      <c r="L42" s="1092"/>
      <c r="M42" s="1092"/>
      <c r="N42" s="1092"/>
      <c r="O42" s="1092"/>
      <c r="P42" s="1092"/>
      <c r="Q42" s="1092"/>
      <c r="R42" s="1092"/>
      <c r="S42" s="1092"/>
      <c r="T42" s="1092"/>
      <c r="U42" s="1099"/>
      <c r="V42" s="1084"/>
      <c r="W42" s="80"/>
      <c r="X42" s="1075" t="s">
        <v>261</v>
      </c>
      <c r="Y42" s="15"/>
      <c r="Z42" s="159"/>
      <c r="AA42" s="15"/>
      <c r="AB42" s="15"/>
      <c r="AC42" s="2"/>
      <c r="AD42" s="166"/>
    </row>
    <row r="43" spans="2:30" s="15" customFormat="1" ht="33" customHeight="1">
      <c r="B43" s="1067"/>
      <c r="C43" s="1062"/>
      <c r="D43" s="1062"/>
      <c r="E43" s="1062"/>
      <c r="F43" s="1078"/>
      <c r="G43" s="159"/>
      <c r="H43" s="15"/>
      <c r="I43" s="1084" t="s">
        <v>262</v>
      </c>
      <c r="J43" s="1090" t="s">
        <v>284</v>
      </c>
      <c r="K43" s="1092"/>
      <c r="L43" s="1092"/>
      <c r="M43" s="1092"/>
      <c r="N43" s="1092"/>
      <c r="O43" s="1092"/>
      <c r="P43" s="1092"/>
      <c r="Q43" s="1092"/>
      <c r="R43" s="1092"/>
      <c r="S43" s="1092"/>
      <c r="T43" s="1092"/>
      <c r="U43" s="1099"/>
      <c r="V43" s="1084"/>
      <c r="W43" s="80"/>
      <c r="X43" s="181" t="s">
        <v>261</v>
      </c>
      <c r="Y43" s="1096"/>
      <c r="Z43" s="125"/>
      <c r="AA43" s="47" t="s">
        <v>23</v>
      </c>
      <c r="AB43" s="47" t="s">
        <v>254</v>
      </c>
      <c r="AC43" s="47" t="s">
        <v>23</v>
      </c>
      <c r="AD43" s="166"/>
    </row>
    <row r="44" spans="2:30" s="15" customFormat="1" ht="6" customHeight="1">
      <c r="B44" s="1068"/>
      <c r="C44" s="1072"/>
      <c r="D44" s="1072"/>
      <c r="E44" s="1072"/>
      <c r="F44" s="1079"/>
      <c r="G44" s="1066"/>
      <c r="H44" s="156"/>
      <c r="I44" s="156"/>
      <c r="J44" s="156"/>
      <c r="K44" s="156"/>
      <c r="L44" s="156"/>
      <c r="M44" s="156"/>
      <c r="N44" s="156"/>
      <c r="O44" s="156"/>
      <c r="P44" s="156"/>
      <c r="Q44" s="156"/>
      <c r="R44" s="156"/>
      <c r="S44" s="156"/>
      <c r="T44" s="1097"/>
      <c r="U44" s="1097"/>
      <c r="V44" s="156"/>
      <c r="W44" s="156"/>
      <c r="X44" s="156"/>
      <c r="Y44" s="156"/>
      <c r="Z44" s="1066"/>
      <c r="AA44" s="156"/>
      <c r="AB44" s="156"/>
      <c r="AC44" s="1082"/>
      <c r="AD44" s="1108"/>
    </row>
    <row r="45" spans="2:30" s="15" customFormat="1" ht="6" customHeight="1">
      <c r="B45" s="1062"/>
      <c r="C45" s="1062"/>
      <c r="D45" s="1062"/>
      <c r="E45" s="1062"/>
      <c r="F45" s="1062"/>
      <c r="G45" s="15"/>
      <c r="H45" s="15"/>
      <c r="I45" s="15"/>
      <c r="J45" s="15"/>
      <c r="K45" s="15"/>
      <c r="L45" s="15"/>
      <c r="M45" s="15"/>
      <c r="N45" s="15"/>
      <c r="O45" s="15"/>
      <c r="P45" s="15"/>
      <c r="Q45" s="15"/>
      <c r="R45" s="15"/>
      <c r="S45" s="15"/>
      <c r="T45" s="1096"/>
      <c r="U45" s="1096"/>
      <c r="V45" s="15"/>
      <c r="W45" s="15"/>
      <c r="X45" s="15"/>
      <c r="Y45" s="15"/>
      <c r="Z45" s="15"/>
      <c r="AA45" s="15"/>
      <c r="AB45" s="15"/>
      <c r="AC45" s="15"/>
      <c r="AD45" s="15"/>
    </row>
    <row r="46" spans="2:30" s="15" customFormat="1">
      <c r="B46" s="1069" t="s">
        <v>287</v>
      </c>
      <c r="C46" s="1073"/>
      <c r="D46" s="1074" t="s">
        <v>308</v>
      </c>
      <c r="E46" s="1074"/>
      <c r="F46" s="1074"/>
      <c r="G46" s="1074"/>
      <c r="H46" s="1074"/>
      <c r="I46" s="1074"/>
      <c r="J46" s="1074"/>
      <c r="K46" s="1074"/>
      <c r="L46" s="1074"/>
      <c r="M46" s="1074"/>
      <c r="N46" s="1074"/>
      <c r="O46" s="1074"/>
      <c r="P46" s="1074"/>
      <c r="Q46" s="1074"/>
      <c r="R46" s="1074"/>
      <c r="S46" s="1074"/>
      <c r="T46" s="1074"/>
      <c r="U46" s="1074"/>
      <c r="V46" s="1074"/>
      <c r="W46" s="1074"/>
      <c r="X46" s="1074"/>
      <c r="Y46" s="1074"/>
      <c r="Z46" s="1074"/>
      <c r="AA46" s="1074"/>
      <c r="AB46" s="1074"/>
      <c r="AC46" s="1074"/>
      <c r="AD46" s="1074"/>
    </row>
    <row r="47" spans="2:30" s="15" customFormat="1" ht="29.25" customHeight="1">
      <c r="B47" s="1069"/>
      <c r="C47" s="1073"/>
      <c r="D47" s="1074"/>
      <c r="E47" s="1074"/>
      <c r="F47" s="1074"/>
      <c r="G47" s="1074"/>
      <c r="H47" s="1074"/>
      <c r="I47" s="1074"/>
      <c r="J47" s="1074"/>
      <c r="K47" s="1074"/>
      <c r="L47" s="1074"/>
      <c r="M47" s="1074"/>
      <c r="N47" s="1074"/>
      <c r="O47" s="1074"/>
      <c r="P47" s="1074"/>
      <c r="Q47" s="1074"/>
      <c r="R47" s="1074"/>
      <c r="S47" s="1074"/>
      <c r="T47" s="1074"/>
      <c r="U47" s="1074"/>
      <c r="V47" s="1074"/>
      <c r="W47" s="1074"/>
      <c r="X47" s="1074"/>
      <c r="Y47" s="1074"/>
      <c r="Z47" s="1074"/>
      <c r="AA47" s="1074"/>
      <c r="AB47" s="1074"/>
      <c r="AC47" s="1074"/>
      <c r="AD47" s="1074"/>
    </row>
    <row r="122" spans="3:7">
      <c r="C122" s="34"/>
      <c r="D122" s="34"/>
      <c r="E122" s="34"/>
      <c r="F122" s="34"/>
      <c r="G122" s="34"/>
    </row>
    <row r="123" spans="3:7">
      <c r="C123" s="35"/>
    </row>
  </sheetData>
  <mergeCells count="32">
    <mergeCell ref="V3:W3"/>
    <mergeCell ref="Y3:Z3"/>
    <mergeCell ref="AB3:AC3"/>
    <mergeCell ref="B5:AD5"/>
    <mergeCell ref="B7:F7"/>
    <mergeCell ref="G7:AD7"/>
    <mergeCell ref="B8:F8"/>
    <mergeCell ref="AC16:AD16"/>
    <mergeCell ref="J18:T18"/>
    <mergeCell ref="V18:W18"/>
    <mergeCell ref="V19:W19"/>
    <mergeCell ref="J22:U22"/>
    <mergeCell ref="V22:W22"/>
    <mergeCell ref="J29:T29"/>
    <mergeCell ref="V29:W29"/>
    <mergeCell ref="V30:W30"/>
    <mergeCell ref="J37:T37"/>
    <mergeCell ref="V37:W37"/>
    <mergeCell ref="V38:W38"/>
    <mergeCell ref="J42:U42"/>
    <mergeCell ref="V42:W42"/>
    <mergeCell ref="J43:U43"/>
    <mergeCell ref="V43:W43"/>
    <mergeCell ref="B46:C46"/>
    <mergeCell ref="D46:AD46"/>
    <mergeCell ref="B47:C47"/>
    <mergeCell ref="D47:AD47"/>
    <mergeCell ref="B9:F11"/>
    <mergeCell ref="B27:F31"/>
    <mergeCell ref="B35:F39"/>
    <mergeCell ref="B40:F44"/>
    <mergeCell ref="B16:F23"/>
  </mergeCells>
  <phoneticPr fontId="22"/>
  <dataValidations count="1">
    <dataValidation type="list" allowBlank="1" showDropDown="0" showInputMessage="1" showErrorMessage="1" sqref="G8:G11 L8 Q8 AA19 AC19 AA22 AC22 AA30 AC30 AA38 AC38 AA43 AC43">
      <formula1>"□,■"</formula1>
    </dataValidation>
  </dataValidations>
  <pageMargins left="0.7" right="0.7" top="0.75" bottom="0.75" header="0.3" footer="0.3"/>
  <pageSetup paperSize="9" scale="96" fitToWidth="1" fitToHeight="1" orientation="portrait" usePrinterDefaults="1" r:id="rId1"/>
</worksheet>
</file>

<file path=xl/worksheets/sheet15.xml><?xml version="1.0" encoding="utf-8"?>
<worksheet xmlns="http://schemas.openxmlformats.org/spreadsheetml/2006/main" xmlns:r="http://schemas.openxmlformats.org/officeDocument/2006/relationships" xmlns:mc="http://schemas.openxmlformats.org/markup-compatibility/2006">
  <sheetPr>
    <tabColor theme="9" tint="0.6"/>
    <pageSetUpPr fitToPage="1"/>
  </sheetPr>
  <dimension ref="A1:IV57"/>
  <sheetViews>
    <sheetView zoomScale="90" zoomScaleNormal="90" workbookViewId="0">
      <selection activeCell="A57" sqref="A57"/>
    </sheetView>
  </sheetViews>
  <sheetFormatPr defaultColWidth="4" defaultRowHeight="13.5"/>
  <cols>
    <col min="1" max="1" width="6.75" style="1043" bestFit="1" customWidth="1"/>
    <col min="2" max="2" width="10" style="1043" bestFit="1" customWidth="1"/>
    <col min="3" max="39" width="3.125" style="1043" customWidth="1"/>
    <col min="40" max="256" width="4.125" style="1043" bestFit="1" customWidth="1"/>
    <col min="257" max="16384" width="4" style="1"/>
  </cols>
  <sheetData>
    <row r="1" spans="1:45">
      <c r="A1" s="364"/>
      <c r="B1" s="359" t="s">
        <v>479</v>
      </c>
      <c r="C1" s="364"/>
      <c r="D1" s="364"/>
      <c r="E1" s="364"/>
      <c r="F1" s="364"/>
      <c r="G1" s="364"/>
      <c r="H1" s="364"/>
      <c r="I1" s="364"/>
      <c r="J1" s="364"/>
      <c r="K1" s="364"/>
      <c r="L1" s="364"/>
      <c r="M1" s="364"/>
      <c r="N1" s="364"/>
      <c r="O1" s="364"/>
      <c r="P1" s="364"/>
      <c r="Q1" s="364"/>
      <c r="R1" s="364"/>
      <c r="S1" s="364"/>
      <c r="T1" s="364"/>
      <c r="U1" s="364"/>
      <c r="V1" s="364"/>
      <c r="W1" s="364"/>
      <c r="X1" s="364"/>
      <c r="Y1" s="364"/>
      <c r="Z1" s="364"/>
      <c r="AA1" s="364"/>
      <c r="AB1" s="364"/>
      <c r="AC1" s="364"/>
      <c r="AD1" s="364"/>
      <c r="AE1" s="364"/>
      <c r="AF1" s="364"/>
      <c r="AG1" s="364"/>
      <c r="AH1" s="364"/>
      <c r="AI1" s="364"/>
      <c r="AJ1" s="364"/>
      <c r="AK1" s="364"/>
      <c r="AL1" s="364"/>
      <c r="AM1" s="364"/>
      <c r="AN1" s="364"/>
      <c r="AS1" s="364"/>
    </row>
    <row r="2" spans="1:45" ht="10.5" customHeight="1">
      <c r="A2" s="364"/>
      <c r="B2" s="364"/>
      <c r="C2" s="364"/>
      <c r="D2" s="364"/>
      <c r="E2" s="364"/>
      <c r="F2" s="364"/>
      <c r="G2" s="364"/>
      <c r="H2" s="364"/>
      <c r="I2" s="364"/>
      <c r="J2" s="364"/>
      <c r="K2" s="364"/>
      <c r="L2" s="364"/>
      <c r="M2" s="364"/>
      <c r="N2" s="364"/>
      <c r="O2" s="364"/>
      <c r="P2" s="364"/>
      <c r="Q2" s="364"/>
      <c r="R2" s="364"/>
      <c r="S2" s="364"/>
      <c r="T2" s="364"/>
      <c r="U2" s="364"/>
      <c r="V2" s="364"/>
      <c r="W2" s="364"/>
      <c r="X2" s="364"/>
      <c r="Y2" s="364"/>
      <c r="Z2" s="364"/>
      <c r="AA2" s="364"/>
      <c r="AB2" s="364"/>
      <c r="AC2" s="364"/>
      <c r="AD2" s="364"/>
      <c r="AE2" s="364"/>
      <c r="AF2" s="364"/>
      <c r="AG2" s="364"/>
      <c r="AH2" s="364"/>
      <c r="AI2" s="364"/>
      <c r="AJ2" s="364"/>
      <c r="AK2" s="364"/>
      <c r="AL2" s="364"/>
      <c r="AM2" s="364"/>
      <c r="AN2" s="364"/>
      <c r="AS2" s="364"/>
    </row>
    <row r="3" spans="1:45" ht="22.5" customHeight="1">
      <c r="A3" s="364"/>
      <c r="B3" s="1112" t="s">
        <v>441</v>
      </c>
      <c r="C3" s="1112"/>
      <c r="D3" s="1112"/>
      <c r="E3" s="1112"/>
      <c r="F3" s="1112"/>
      <c r="G3" s="1112"/>
      <c r="H3" s="1112"/>
      <c r="I3" s="1112"/>
      <c r="J3" s="1112"/>
      <c r="K3" s="1112"/>
      <c r="L3" s="1112"/>
      <c r="M3" s="1112"/>
      <c r="N3" s="1112"/>
      <c r="O3" s="1112"/>
      <c r="P3" s="1112"/>
      <c r="Q3" s="1112"/>
      <c r="R3" s="1112"/>
      <c r="S3" s="1112"/>
      <c r="T3" s="1112"/>
      <c r="U3" s="1112"/>
      <c r="V3" s="1112"/>
      <c r="W3" s="1112"/>
      <c r="X3" s="1112"/>
      <c r="Y3" s="1112"/>
      <c r="Z3" s="1112"/>
      <c r="AA3" s="1112"/>
      <c r="AB3" s="1112"/>
      <c r="AC3" s="1112"/>
      <c r="AD3" s="1112"/>
      <c r="AE3" s="1112"/>
      <c r="AF3" s="1112"/>
      <c r="AG3" s="1112"/>
      <c r="AH3" s="1112"/>
      <c r="AI3" s="1112"/>
      <c r="AJ3" s="1112"/>
      <c r="AK3" s="1112"/>
      <c r="AL3" s="1112"/>
      <c r="AM3" s="1112"/>
      <c r="AN3" s="364"/>
      <c r="AS3" s="364"/>
    </row>
    <row r="4" spans="1:45" ht="16.5" customHeight="1">
      <c r="A4" s="1045" t="s">
        <v>281</v>
      </c>
      <c r="B4" s="1045"/>
      <c r="C4" s="1045"/>
      <c r="D4" s="1045"/>
      <c r="E4" s="1045"/>
      <c r="F4" s="1045"/>
      <c r="G4" s="1045"/>
      <c r="H4" s="1045"/>
      <c r="I4" s="1045"/>
      <c r="J4" s="1045"/>
      <c r="K4" s="1045"/>
      <c r="L4" s="1045"/>
      <c r="M4" s="1045"/>
      <c r="N4" s="1045"/>
      <c r="O4" s="1045"/>
      <c r="P4" s="1045"/>
      <c r="Q4" s="1045"/>
      <c r="R4" s="1045"/>
      <c r="S4" s="1045"/>
      <c r="T4" s="1045"/>
      <c r="U4" s="1045"/>
      <c r="V4" s="1045"/>
      <c r="W4" s="1045"/>
      <c r="X4" s="1045"/>
      <c r="Y4" s="1045"/>
      <c r="Z4" s="1045"/>
      <c r="AA4" s="1045"/>
      <c r="AB4" s="1045"/>
      <c r="AC4" s="1045"/>
      <c r="AD4" s="1045"/>
      <c r="AE4" s="1045"/>
      <c r="AF4" s="1045"/>
      <c r="AG4" s="1045"/>
      <c r="AH4" s="1045"/>
      <c r="AI4" s="1045"/>
      <c r="AJ4" s="1045"/>
      <c r="AK4" s="1045"/>
      <c r="AL4" s="1045"/>
      <c r="AM4" s="1045"/>
      <c r="AN4" s="1045"/>
      <c r="AS4" s="364"/>
    </row>
    <row r="5" spans="1:45" ht="16.5" customHeight="1">
      <c r="A5" s="1101"/>
      <c r="B5" s="1101"/>
      <c r="C5" s="1101"/>
      <c r="D5" s="1101"/>
      <c r="E5" s="1101"/>
      <c r="F5" s="1101"/>
      <c r="G5" s="1101"/>
      <c r="H5" s="1101"/>
      <c r="I5" s="1101"/>
      <c r="J5" s="1129" t="s">
        <v>382</v>
      </c>
      <c r="K5" s="364"/>
      <c r="L5" s="1101"/>
      <c r="M5" s="1101"/>
      <c r="N5" s="1101"/>
      <c r="O5" s="1101"/>
      <c r="P5" s="1101"/>
      <c r="Q5" s="1101"/>
      <c r="R5" s="1101"/>
      <c r="S5" s="1101"/>
      <c r="T5" s="1101"/>
      <c r="U5" s="1101"/>
      <c r="V5" s="1101"/>
      <c r="W5" s="1101"/>
      <c r="X5" s="1101"/>
      <c r="Y5" s="1101"/>
      <c r="Z5" s="1101"/>
      <c r="AA5" s="1101"/>
      <c r="AB5" s="1101"/>
      <c r="AC5" s="1101"/>
      <c r="AD5" s="1101"/>
      <c r="AE5" s="1101"/>
      <c r="AF5" s="1101"/>
      <c r="AG5" s="1101"/>
      <c r="AH5" s="1101"/>
      <c r="AI5" s="1101"/>
      <c r="AJ5" s="1101"/>
      <c r="AK5" s="1101"/>
      <c r="AL5" s="1101"/>
      <c r="AM5" s="1101"/>
      <c r="AN5" s="1101"/>
      <c r="AS5" s="364"/>
    </row>
    <row r="6" spans="1:45" ht="9" customHeight="1">
      <c r="A6" s="364"/>
      <c r="B6" s="364"/>
      <c r="C6" s="364"/>
      <c r="D6" s="364"/>
      <c r="E6" s="364"/>
      <c r="F6" s="364"/>
      <c r="G6" s="364"/>
      <c r="H6" s="364"/>
      <c r="I6" s="364"/>
      <c r="J6" s="364"/>
      <c r="K6" s="364"/>
      <c r="L6" s="364"/>
      <c r="M6" s="364"/>
      <c r="N6" s="364"/>
      <c r="O6" s="364"/>
      <c r="P6" s="364"/>
      <c r="Q6" s="364"/>
      <c r="R6" s="364"/>
      <c r="S6" s="364"/>
      <c r="T6" s="364"/>
      <c r="U6" s="364"/>
      <c r="V6" s="364"/>
      <c r="W6" s="364"/>
      <c r="X6" s="364"/>
      <c r="Y6" s="364"/>
      <c r="Z6" s="364"/>
      <c r="AA6" s="364"/>
      <c r="AB6" s="364"/>
      <c r="AC6" s="364"/>
      <c r="AD6" s="364"/>
      <c r="AE6" s="364"/>
      <c r="AF6" s="364"/>
      <c r="AG6" s="364"/>
      <c r="AH6" s="364"/>
      <c r="AI6" s="364"/>
      <c r="AJ6" s="364"/>
      <c r="AK6" s="364"/>
      <c r="AL6" s="364"/>
      <c r="AM6" s="364"/>
      <c r="AS6" s="364"/>
    </row>
    <row r="7" spans="1:45" ht="22.5" customHeight="1">
      <c r="A7" s="364"/>
      <c r="B7" s="1113" t="s">
        <v>73</v>
      </c>
      <c r="C7" s="1113"/>
      <c r="D7" s="1113"/>
      <c r="E7" s="1113"/>
      <c r="F7" s="1113"/>
      <c r="G7" s="1128"/>
      <c r="H7" s="1128"/>
      <c r="I7" s="1128"/>
      <c r="J7" s="1128"/>
      <c r="K7" s="1128"/>
      <c r="L7" s="1128"/>
      <c r="M7" s="1128"/>
      <c r="N7" s="1128"/>
      <c r="O7" s="1128"/>
      <c r="P7" s="1128"/>
      <c r="Q7" s="1128"/>
      <c r="R7" s="1128"/>
      <c r="S7" s="364"/>
      <c r="T7" s="1113" t="s">
        <v>44</v>
      </c>
      <c r="U7" s="1113"/>
      <c r="V7" s="1113"/>
      <c r="W7" s="1113"/>
      <c r="X7" s="1113"/>
      <c r="Y7" s="1113"/>
      <c r="Z7" s="1113"/>
      <c r="AA7" s="1128"/>
      <c r="AB7" s="1128"/>
      <c r="AC7" s="1128"/>
      <c r="AD7" s="1128"/>
      <c r="AE7" s="1128"/>
      <c r="AF7" s="1128"/>
      <c r="AG7" s="1128"/>
      <c r="AH7" s="1128"/>
      <c r="AI7" s="1128"/>
      <c r="AJ7" s="1128"/>
      <c r="AK7" s="1128"/>
      <c r="AL7" s="1128"/>
      <c r="AM7" s="1128"/>
      <c r="AS7" s="364"/>
    </row>
    <row r="8" spans="1:45" ht="15.75" customHeight="1">
      <c r="A8" s="364"/>
      <c r="B8" s="364"/>
      <c r="C8" s="364"/>
      <c r="D8" s="364"/>
      <c r="E8" s="364"/>
      <c r="F8" s="364"/>
      <c r="G8" s="364"/>
      <c r="H8" s="364"/>
      <c r="I8" s="364"/>
      <c r="J8" s="364"/>
      <c r="K8" s="364"/>
      <c r="L8" s="364"/>
      <c r="M8" s="364"/>
      <c r="N8" s="364"/>
      <c r="O8" s="364"/>
      <c r="P8" s="364"/>
      <c r="Q8" s="364"/>
      <c r="R8" s="364"/>
      <c r="S8" s="364"/>
      <c r="T8" s="364"/>
      <c r="U8" s="364"/>
      <c r="V8" s="364"/>
      <c r="W8" s="364"/>
      <c r="X8" s="364"/>
      <c r="Y8" s="364"/>
      <c r="Z8" s="364"/>
      <c r="AA8" s="364"/>
      <c r="AB8" s="364"/>
      <c r="AC8" s="364"/>
      <c r="AD8" s="364"/>
      <c r="AE8" s="364"/>
      <c r="AF8" s="364"/>
      <c r="AG8" s="364"/>
      <c r="AH8" s="364"/>
      <c r="AI8" s="364"/>
      <c r="AJ8" s="364"/>
      <c r="AK8" s="364"/>
      <c r="AL8" s="364"/>
      <c r="AM8" s="364"/>
      <c r="AS8" s="364"/>
    </row>
    <row r="9" spans="1:45" ht="20.25" customHeight="1">
      <c r="A9" s="364"/>
      <c r="B9" s="1114" t="s">
        <v>443</v>
      </c>
      <c r="C9" s="364"/>
      <c r="D9" s="364"/>
      <c r="E9" s="364"/>
      <c r="F9" s="364"/>
      <c r="G9" s="364"/>
      <c r="H9" s="364"/>
      <c r="I9" s="364"/>
      <c r="J9" s="364"/>
      <c r="K9" s="364"/>
      <c r="L9" s="364"/>
      <c r="M9" s="364"/>
      <c r="N9" s="364"/>
      <c r="O9" s="364"/>
      <c r="P9" s="364"/>
      <c r="Q9" s="364"/>
      <c r="R9" s="364"/>
      <c r="S9" s="364"/>
      <c r="T9" s="364"/>
      <c r="U9" s="364"/>
      <c r="V9" s="364"/>
      <c r="W9" s="364"/>
      <c r="X9" s="364"/>
      <c r="Y9" s="364"/>
      <c r="Z9" s="364"/>
      <c r="AA9" s="364"/>
      <c r="AB9" s="364"/>
      <c r="AC9" s="364"/>
      <c r="AD9" s="364"/>
      <c r="AE9" s="364"/>
      <c r="AF9" s="364"/>
      <c r="AG9" s="364"/>
      <c r="AH9" s="364"/>
      <c r="AI9" s="364"/>
      <c r="AJ9" s="364"/>
      <c r="AK9" s="364"/>
      <c r="AL9" s="364"/>
      <c r="AM9" s="364"/>
      <c r="AS9" s="1046"/>
    </row>
    <row r="10" spans="1:45" ht="12.75" customHeight="1">
      <c r="A10" s="364"/>
      <c r="B10" s="364"/>
      <c r="C10" s="364"/>
      <c r="D10" s="364"/>
      <c r="E10" s="364"/>
      <c r="F10" s="364"/>
      <c r="G10" s="364"/>
      <c r="H10" s="364"/>
      <c r="I10" s="364"/>
      <c r="J10" s="364"/>
      <c r="K10" s="364"/>
      <c r="L10" s="364"/>
      <c r="M10" s="364"/>
      <c r="N10" s="364"/>
      <c r="O10" s="364"/>
      <c r="P10" s="364"/>
      <c r="Q10" s="364"/>
      <c r="R10" s="364"/>
      <c r="S10" s="364"/>
      <c r="T10" s="364"/>
      <c r="U10" s="364"/>
      <c r="V10" s="364"/>
      <c r="W10" s="364"/>
      <c r="X10" s="364"/>
      <c r="Y10" s="364"/>
      <c r="Z10" s="364"/>
      <c r="AA10" s="364"/>
      <c r="AB10" s="364"/>
      <c r="AC10" s="364"/>
      <c r="AD10" s="364"/>
      <c r="AE10" s="364"/>
      <c r="AF10" s="364"/>
      <c r="AG10" s="364"/>
      <c r="AH10" s="364"/>
      <c r="AI10" s="364"/>
      <c r="AJ10" s="364"/>
      <c r="AK10" s="364"/>
      <c r="AL10" s="364"/>
      <c r="AM10" s="364"/>
      <c r="AS10" s="1046"/>
    </row>
    <row r="11" spans="1:45" ht="30" customHeight="1">
      <c r="A11" s="364"/>
      <c r="B11" s="1115" t="s">
        <v>444</v>
      </c>
      <c r="C11" s="1115"/>
      <c r="D11" s="1115"/>
      <c r="E11" s="1115"/>
      <c r="F11" s="1115"/>
      <c r="G11" s="1115"/>
      <c r="H11" s="1115"/>
      <c r="I11" s="1115"/>
      <c r="J11" s="1130" t="s">
        <v>451</v>
      </c>
      <c r="K11" s="1130"/>
      <c r="L11" s="1130"/>
      <c r="M11" s="1130"/>
      <c r="N11" s="1130"/>
      <c r="O11" s="1130"/>
      <c r="P11" s="1130"/>
      <c r="Q11" s="1136" t="s">
        <v>451</v>
      </c>
      <c r="R11" s="1136"/>
      <c r="S11" s="1136"/>
      <c r="T11" s="1136"/>
      <c r="U11" s="1136"/>
      <c r="V11" s="1136"/>
      <c r="W11" s="1136"/>
      <c r="X11" s="1142" t="s">
        <v>451</v>
      </c>
      <c r="Y11" s="1142"/>
      <c r="Z11" s="1142"/>
      <c r="AA11" s="1142"/>
      <c r="AB11" s="1142"/>
      <c r="AC11" s="1142"/>
      <c r="AD11" s="1142"/>
      <c r="AE11" s="1147" t="s">
        <v>455</v>
      </c>
      <c r="AF11" s="1147"/>
      <c r="AG11" s="1147"/>
      <c r="AH11" s="1147"/>
      <c r="AI11" s="1147"/>
      <c r="AJ11" s="1147"/>
      <c r="AK11" s="1147"/>
      <c r="AL11" s="364"/>
      <c r="AM11" s="364"/>
      <c r="AS11" s="1046"/>
    </row>
    <row r="12" spans="1:45" ht="30" customHeight="1">
      <c r="A12" s="364"/>
      <c r="B12" s="1116" t="s">
        <v>156</v>
      </c>
      <c r="C12" s="1116"/>
      <c r="D12" s="1116"/>
      <c r="E12" s="1116"/>
      <c r="F12" s="1116"/>
      <c r="G12" s="1116"/>
      <c r="H12" s="1116"/>
      <c r="I12" s="1116"/>
      <c r="J12" s="1131"/>
      <c r="K12" s="1131"/>
      <c r="L12" s="1131"/>
      <c r="M12" s="1131"/>
      <c r="N12" s="1131"/>
      <c r="O12" s="1131"/>
      <c r="P12" s="1131"/>
      <c r="Q12" s="1137"/>
      <c r="R12" s="1137"/>
      <c r="S12" s="1137"/>
      <c r="T12" s="1137"/>
      <c r="U12" s="1137"/>
      <c r="V12" s="1137"/>
      <c r="W12" s="1137"/>
      <c r="X12" s="1143"/>
      <c r="Y12" s="1143"/>
      <c r="Z12" s="1143"/>
      <c r="AA12" s="1143"/>
      <c r="AB12" s="1143"/>
      <c r="AC12" s="1143"/>
      <c r="AD12" s="1143"/>
      <c r="AE12" s="1124"/>
      <c r="AF12" s="1124"/>
      <c r="AG12" s="1124"/>
      <c r="AH12" s="1124"/>
      <c r="AI12" s="1124"/>
      <c r="AJ12" s="1124"/>
      <c r="AK12" s="1124"/>
      <c r="AL12" s="364"/>
      <c r="AM12" s="364"/>
      <c r="AS12" s="1132"/>
    </row>
    <row r="13" spans="1:45" ht="15.75" customHeight="1">
      <c r="A13" s="364"/>
      <c r="B13" s="364"/>
      <c r="C13" s="364"/>
      <c r="D13" s="364"/>
      <c r="E13" s="364"/>
      <c r="F13" s="364"/>
      <c r="G13" s="364"/>
      <c r="H13" s="364"/>
      <c r="I13" s="364"/>
      <c r="J13" s="364"/>
      <c r="K13" s="364"/>
      <c r="L13" s="364"/>
      <c r="M13" s="364"/>
      <c r="N13" s="364"/>
      <c r="O13" s="364"/>
      <c r="P13" s="364"/>
      <c r="Q13" s="364"/>
      <c r="R13" s="364"/>
      <c r="S13" s="364"/>
      <c r="T13" s="364"/>
      <c r="U13" s="364"/>
      <c r="V13" s="364"/>
      <c r="W13" s="364"/>
      <c r="X13" s="364"/>
      <c r="Y13" s="364"/>
      <c r="Z13" s="364"/>
      <c r="AA13" s="364"/>
      <c r="AB13" s="364"/>
      <c r="AC13" s="364"/>
      <c r="AD13" s="364"/>
      <c r="AE13" s="364"/>
      <c r="AF13" s="364"/>
      <c r="AG13" s="364"/>
      <c r="AH13" s="364"/>
      <c r="AI13" s="364"/>
      <c r="AJ13" s="364"/>
      <c r="AK13" s="364"/>
      <c r="AL13" s="364"/>
      <c r="AM13" s="364"/>
      <c r="AS13" s="364"/>
    </row>
    <row r="14" spans="1:45" ht="18" customHeight="1">
      <c r="A14" s="364"/>
      <c r="B14" s="1114" t="s">
        <v>74</v>
      </c>
      <c r="C14" s="364"/>
      <c r="D14" s="364"/>
      <c r="E14" s="364"/>
      <c r="F14" s="364"/>
      <c r="G14" s="364"/>
      <c r="H14" s="364"/>
      <c r="I14" s="364"/>
      <c r="J14" s="364"/>
      <c r="K14" s="364"/>
      <c r="L14" s="364"/>
      <c r="M14" s="364"/>
      <c r="N14" s="364"/>
      <c r="O14" s="364"/>
      <c r="P14" s="364"/>
      <c r="Q14" s="364"/>
      <c r="R14" s="364"/>
      <c r="S14" s="364"/>
      <c r="T14" s="364"/>
      <c r="U14" s="364"/>
      <c r="V14" s="364"/>
      <c r="W14" s="364"/>
      <c r="X14" s="364"/>
      <c r="Y14" s="364"/>
      <c r="Z14" s="364"/>
      <c r="AA14" s="364"/>
      <c r="AB14" s="364"/>
      <c r="AC14" s="364"/>
      <c r="AD14" s="364"/>
      <c r="AE14" s="364"/>
      <c r="AF14" s="364"/>
      <c r="AG14" s="364"/>
      <c r="AH14" s="364"/>
      <c r="AI14" s="364"/>
      <c r="AJ14" s="364"/>
      <c r="AK14" s="364"/>
      <c r="AL14" s="364"/>
      <c r="AM14" s="364"/>
      <c r="AS14" s="364"/>
    </row>
    <row r="15" spans="1:45" ht="10.5" customHeight="1">
      <c r="A15" s="364"/>
      <c r="B15" s="1114"/>
      <c r="C15" s="364"/>
      <c r="D15" s="364"/>
      <c r="E15" s="364"/>
      <c r="F15" s="364"/>
      <c r="G15" s="364"/>
      <c r="H15" s="364"/>
      <c r="I15" s="364"/>
      <c r="J15" s="364"/>
      <c r="K15" s="364"/>
      <c r="L15" s="364"/>
      <c r="M15" s="364"/>
      <c r="N15" s="364"/>
      <c r="O15" s="364"/>
      <c r="P15" s="364"/>
      <c r="Q15" s="364"/>
      <c r="R15" s="364"/>
      <c r="S15" s="364"/>
      <c r="T15" s="364"/>
      <c r="U15" s="364"/>
      <c r="V15" s="364"/>
      <c r="W15" s="364"/>
      <c r="X15" s="364"/>
      <c r="Y15" s="364"/>
      <c r="Z15" s="364"/>
      <c r="AA15" s="364"/>
      <c r="AB15" s="364"/>
      <c r="AC15" s="364"/>
      <c r="AD15" s="364"/>
      <c r="AE15" s="364"/>
      <c r="AF15" s="364"/>
      <c r="AG15" s="364"/>
      <c r="AH15" s="364"/>
      <c r="AI15" s="364"/>
      <c r="AJ15" s="364"/>
      <c r="AK15" s="364"/>
      <c r="AL15" s="364"/>
      <c r="AM15" s="364"/>
      <c r="AS15" s="364"/>
    </row>
    <row r="16" spans="1:45" ht="22.5" customHeight="1">
      <c r="A16" s="364"/>
      <c r="B16" s="1117" t="s">
        <v>444</v>
      </c>
      <c r="C16" s="1117" t="s">
        <v>432</v>
      </c>
      <c r="D16" s="1117"/>
      <c r="E16" s="1117"/>
      <c r="F16" s="1117"/>
      <c r="G16" s="1117"/>
      <c r="H16" s="1117"/>
      <c r="I16" s="1117"/>
      <c r="J16" s="1117"/>
      <c r="K16" s="1117"/>
      <c r="L16" s="1117" t="s">
        <v>377</v>
      </c>
      <c r="M16" s="1117"/>
      <c r="N16" s="1117"/>
      <c r="O16" s="1117"/>
      <c r="P16" s="1117"/>
      <c r="Q16" s="1117"/>
      <c r="R16" s="1117"/>
      <c r="S16" s="1117"/>
      <c r="T16" s="1117"/>
      <c r="U16" s="1117"/>
      <c r="V16" s="1117"/>
      <c r="W16" s="1117" t="s">
        <v>373</v>
      </c>
      <c r="X16" s="1117"/>
      <c r="Y16" s="1117"/>
      <c r="Z16" s="1117"/>
      <c r="AA16" s="1117"/>
      <c r="AB16" s="1117"/>
      <c r="AC16" s="1117"/>
      <c r="AD16" s="1145" t="s">
        <v>342</v>
      </c>
      <c r="AE16" s="1145"/>
      <c r="AF16" s="1145"/>
      <c r="AG16" s="1145"/>
      <c r="AH16" s="1145"/>
      <c r="AI16" s="1115" t="s">
        <v>156</v>
      </c>
      <c r="AJ16" s="1115"/>
      <c r="AK16" s="1115"/>
      <c r="AL16" s="1115"/>
      <c r="AM16" s="1115"/>
      <c r="AS16" s="364"/>
    </row>
    <row r="17" spans="1:45" ht="22.5" customHeight="1">
      <c r="A17" s="1111"/>
      <c r="B17" s="1118" t="s">
        <v>445</v>
      </c>
      <c r="C17" s="1125" t="s">
        <v>450</v>
      </c>
      <c r="D17" s="1125"/>
      <c r="E17" s="1125"/>
      <c r="F17" s="1125"/>
      <c r="G17" s="1125"/>
      <c r="H17" s="1125"/>
      <c r="I17" s="1125"/>
      <c r="J17" s="1125"/>
      <c r="K17" s="1125"/>
      <c r="L17" s="1125"/>
      <c r="M17" s="1125"/>
      <c r="N17" s="1125"/>
      <c r="O17" s="1125"/>
      <c r="P17" s="1125"/>
      <c r="Q17" s="1125"/>
      <c r="R17" s="1125"/>
      <c r="S17" s="1125"/>
      <c r="T17" s="1125"/>
      <c r="U17" s="1125"/>
      <c r="V17" s="1125"/>
      <c r="W17" s="1125"/>
      <c r="X17" s="1125"/>
      <c r="Y17" s="1125"/>
      <c r="Z17" s="1125"/>
      <c r="AA17" s="1125"/>
      <c r="AB17" s="1125"/>
      <c r="AC17" s="1125"/>
      <c r="AD17" s="1141"/>
      <c r="AE17" s="1141"/>
      <c r="AF17" s="1141"/>
      <c r="AG17" s="1141"/>
      <c r="AH17" s="1141"/>
      <c r="AI17" s="1148"/>
      <c r="AJ17" s="1148"/>
      <c r="AK17" s="1148"/>
      <c r="AL17" s="1148"/>
      <c r="AM17" s="1148"/>
      <c r="AS17" s="1046"/>
    </row>
    <row r="18" spans="1:45" ht="22.5" customHeight="1">
      <c r="A18" s="1111"/>
      <c r="B18" s="1118"/>
      <c r="C18" s="1044" t="s">
        <v>450</v>
      </c>
      <c r="D18" s="1044"/>
      <c r="E18" s="1044"/>
      <c r="F18" s="1044"/>
      <c r="G18" s="1044"/>
      <c r="H18" s="1044"/>
      <c r="I18" s="1044"/>
      <c r="J18" s="1044"/>
      <c r="K18" s="1044"/>
      <c r="L18" s="1044"/>
      <c r="M18" s="1044"/>
      <c r="N18" s="1044"/>
      <c r="O18" s="1044"/>
      <c r="P18" s="1044"/>
      <c r="Q18" s="1044"/>
      <c r="R18" s="1044"/>
      <c r="S18" s="1044"/>
      <c r="T18" s="1044"/>
      <c r="U18" s="1044"/>
      <c r="V18" s="1044"/>
      <c r="W18" s="1044"/>
      <c r="X18" s="1044"/>
      <c r="Y18" s="1044"/>
      <c r="Z18" s="1044"/>
      <c r="AA18" s="1044"/>
      <c r="AB18" s="1044"/>
      <c r="AC18" s="1044"/>
      <c r="AD18" s="1146"/>
      <c r="AE18" s="1146"/>
      <c r="AF18" s="1146"/>
      <c r="AG18" s="1146"/>
      <c r="AH18" s="1146"/>
      <c r="AI18" s="1149"/>
      <c r="AJ18" s="1149"/>
      <c r="AK18" s="1149"/>
      <c r="AL18" s="1149"/>
      <c r="AM18" s="1149"/>
      <c r="AS18" s="1046"/>
    </row>
    <row r="19" spans="1:45" ht="22.5" customHeight="1">
      <c r="A19" s="1111"/>
      <c r="B19" s="1118"/>
      <c r="C19" s="1044" t="s">
        <v>450</v>
      </c>
      <c r="D19" s="1044"/>
      <c r="E19" s="1044"/>
      <c r="F19" s="1044"/>
      <c r="G19" s="1044"/>
      <c r="H19" s="1044"/>
      <c r="I19" s="1044"/>
      <c r="J19" s="1044"/>
      <c r="K19" s="1044"/>
      <c r="L19" s="1044"/>
      <c r="M19" s="1044"/>
      <c r="N19" s="1044"/>
      <c r="O19" s="1044"/>
      <c r="P19" s="1044"/>
      <c r="Q19" s="1044"/>
      <c r="R19" s="1044"/>
      <c r="S19" s="1044"/>
      <c r="T19" s="1044"/>
      <c r="U19" s="1044"/>
      <c r="V19" s="1044"/>
      <c r="W19" s="1044"/>
      <c r="X19" s="1044"/>
      <c r="Y19" s="1044"/>
      <c r="Z19" s="1044"/>
      <c r="AA19" s="1044"/>
      <c r="AB19" s="1044"/>
      <c r="AC19" s="1044"/>
      <c r="AD19" s="1146"/>
      <c r="AE19" s="1146"/>
      <c r="AF19" s="1146"/>
      <c r="AG19" s="1146"/>
      <c r="AH19" s="1146"/>
      <c r="AI19" s="1149"/>
      <c r="AJ19" s="1149"/>
      <c r="AK19" s="1149"/>
      <c r="AL19" s="1149"/>
      <c r="AM19" s="1149"/>
      <c r="AS19" s="1046"/>
    </row>
    <row r="20" spans="1:45" ht="22.5" customHeight="1">
      <c r="A20" s="1111"/>
      <c r="B20" s="1118"/>
      <c r="C20" s="1044" t="s">
        <v>450</v>
      </c>
      <c r="D20" s="1044"/>
      <c r="E20" s="1044"/>
      <c r="F20" s="1044"/>
      <c r="G20" s="1044"/>
      <c r="H20" s="1044"/>
      <c r="I20" s="1044"/>
      <c r="J20" s="1044"/>
      <c r="K20" s="1044"/>
      <c r="L20" s="1044"/>
      <c r="M20" s="1044"/>
      <c r="N20" s="1044"/>
      <c r="O20" s="1044"/>
      <c r="P20" s="1044"/>
      <c r="Q20" s="1044"/>
      <c r="R20" s="1044"/>
      <c r="S20" s="1044"/>
      <c r="T20" s="1044"/>
      <c r="U20" s="1044"/>
      <c r="V20" s="1044"/>
      <c r="W20" s="1044"/>
      <c r="X20" s="1044"/>
      <c r="Y20" s="1044"/>
      <c r="Z20" s="1044"/>
      <c r="AA20" s="1044"/>
      <c r="AB20" s="1044"/>
      <c r="AC20" s="1044"/>
      <c r="AD20" s="1146"/>
      <c r="AE20" s="1146"/>
      <c r="AF20" s="1146"/>
      <c r="AG20" s="1146"/>
      <c r="AH20" s="1146"/>
      <c r="AI20" s="1149"/>
      <c r="AJ20" s="1149"/>
      <c r="AK20" s="1149"/>
      <c r="AL20" s="1149"/>
      <c r="AM20" s="1149"/>
      <c r="AS20" s="1046"/>
    </row>
    <row r="21" spans="1:45" ht="22.5" customHeight="1">
      <c r="A21" s="1111"/>
      <c r="B21" s="1118"/>
      <c r="C21" s="1044" t="s">
        <v>450</v>
      </c>
      <c r="D21" s="1044"/>
      <c r="E21" s="1044"/>
      <c r="F21" s="1044"/>
      <c r="G21" s="1044"/>
      <c r="H21" s="1044"/>
      <c r="I21" s="1044"/>
      <c r="J21" s="1044"/>
      <c r="K21" s="1044"/>
      <c r="L21" s="1044"/>
      <c r="M21" s="1044"/>
      <c r="N21" s="1044"/>
      <c r="O21" s="1044"/>
      <c r="P21" s="1044"/>
      <c r="Q21" s="1044"/>
      <c r="R21" s="1044"/>
      <c r="S21" s="1044"/>
      <c r="T21" s="1044"/>
      <c r="U21" s="1044"/>
      <c r="V21" s="1044"/>
      <c r="W21" s="1044"/>
      <c r="X21" s="1044"/>
      <c r="Y21" s="1044"/>
      <c r="Z21" s="1044"/>
      <c r="AA21" s="1044"/>
      <c r="AB21" s="1044"/>
      <c r="AC21" s="1044"/>
      <c r="AD21" s="1146"/>
      <c r="AE21" s="1146"/>
      <c r="AF21" s="1146"/>
      <c r="AG21" s="1146"/>
      <c r="AH21" s="1146"/>
      <c r="AI21" s="1149"/>
      <c r="AJ21" s="1149"/>
      <c r="AK21" s="1149"/>
      <c r="AL21" s="1149"/>
      <c r="AM21" s="1149"/>
      <c r="AS21" s="1046"/>
    </row>
    <row r="22" spans="1:45" ht="22.5" customHeight="1">
      <c r="A22" s="1111"/>
      <c r="B22" s="1118"/>
      <c r="C22" s="1044" t="s">
        <v>450</v>
      </c>
      <c r="D22" s="1044"/>
      <c r="E22" s="1044"/>
      <c r="F22" s="1044"/>
      <c r="G22" s="1044"/>
      <c r="H22" s="1044"/>
      <c r="I22" s="1044"/>
      <c r="J22" s="1044"/>
      <c r="K22" s="1044"/>
      <c r="L22" s="1134"/>
      <c r="M22" s="1134"/>
      <c r="N22" s="1134"/>
      <c r="O22" s="1134"/>
      <c r="P22" s="1134"/>
      <c r="Q22" s="1134"/>
      <c r="R22" s="1134"/>
      <c r="S22" s="1134"/>
      <c r="T22" s="1134"/>
      <c r="U22" s="1134"/>
      <c r="V22" s="1134"/>
      <c r="W22" s="1044"/>
      <c r="X22" s="1044"/>
      <c r="Y22" s="1044"/>
      <c r="Z22" s="1044"/>
      <c r="AA22" s="1044"/>
      <c r="AB22" s="1044"/>
      <c r="AC22" s="1044"/>
      <c r="AD22" s="1146"/>
      <c r="AE22" s="1146"/>
      <c r="AF22" s="1146"/>
      <c r="AG22" s="1146"/>
      <c r="AH22" s="1146"/>
      <c r="AI22" s="1149"/>
      <c r="AJ22" s="1149"/>
      <c r="AK22" s="1149"/>
      <c r="AL22" s="1149"/>
      <c r="AM22" s="1149"/>
      <c r="AS22" s="1046"/>
    </row>
    <row r="23" spans="1:45" ht="22.5" customHeight="1">
      <c r="A23" s="1111"/>
      <c r="B23" s="1118"/>
      <c r="C23" s="1044" t="s">
        <v>450</v>
      </c>
      <c r="D23" s="1044"/>
      <c r="E23" s="1044"/>
      <c r="F23" s="1044"/>
      <c r="G23" s="1044"/>
      <c r="H23" s="1044"/>
      <c r="I23" s="1044"/>
      <c r="J23" s="1044"/>
      <c r="K23" s="1044"/>
      <c r="L23" s="1044"/>
      <c r="M23" s="1044"/>
      <c r="N23" s="1044"/>
      <c r="O23" s="1044"/>
      <c r="P23" s="1044"/>
      <c r="Q23" s="1044"/>
      <c r="R23" s="1044"/>
      <c r="S23" s="1044"/>
      <c r="T23" s="1044"/>
      <c r="U23" s="1044"/>
      <c r="V23" s="1044"/>
      <c r="W23" s="1044"/>
      <c r="X23" s="1044"/>
      <c r="Y23" s="1044"/>
      <c r="Z23" s="1044"/>
      <c r="AA23" s="1044"/>
      <c r="AB23" s="1044"/>
      <c r="AC23" s="1044"/>
      <c r="AD23" s="1146"/>
      <c r="AE23" s="1146"/>
      <c r="AF23" s="1146"/>
      <c r="AG23" s="1146"/>
      <c r="AH23" s="1146"/>
      <c r="AI23" s="1149"/>
      <c r="AJ23" s="1149"/>
      <c r="AK23" s="1149"/>
      <c r="AL23" s="1149"/>
      <c r="AM23" s="1149"/>
      <c r="AS23" s="1046"/>
    </row>
    <row r="24" spans="1:45" ht="22.5" customHeight="1">
      <c r="A24" s="1111"/>
      <c r="B24" s="1118"/>
      <c r="C24" s="1044" t="s">
        <v>450</v>
      </c>
      <c r="D24" s="1044"/>
      <c r="E24" s="1044"/>
      <c r="F24" s="1044"/>
      <c r="G24" s="1044"/>
      <c r="H24" s="1044"/>
      <c r="I24" s="1044"/>
      <c r="J24" s="1044"/>
      <c r="K24" s="1044"/>
      <c r="L24" s="1044"/>
      <c r="M24" s="1044"/>
      <c r="N24" s="1044"/>
      <c r="O24" s="1044"/>
      <c r="P24" s="1044"/>
      <c r="Q24" s="1044"/>
      <c r="R24" s="1044"/>
      <c r="S24" s="1044"/>
      <c r="T24" s="1044"/>
      <c r="U24" s="1044"/>
      <c r="V24" s="1044"/>
      <c r="W24" s="1044"/>
      <c r="X24" s="1044"/>
      <c r="Y24" s="1044"/>
      <c r="Z24" s="1044"/>
      <c r="AA24" s="1044"/>
      <c r="AB24" s="1044"/>
      <c r="AC24" s="1044"/>
      <c r="AD24" s="1146"/>
      <c r="AE24" s="1146"/>
      <c r="AF24" s="1146"/>
      <c r="AG24" s="1146"/>
      <c r="AH24" s="1146"/>
      <c r="AI24" s="1149"/>
      <c r="AJ24" s="1149"/>
      <c r="AK24" s="1149"/>
      <c r="AL24" s="1149"/>
      <c r="AM24" s="1149"/>
      <c r="AS24" s="1046"/>
    </row>
    <row r="25" spans="1:45" ht="22.5" customHeight="1">
      <c r="A25" s="1111"/>
      <c r="B25" s="1118"/>
      <c r="C25" s="1126"/>
      <c r="D25" s="1126"/>
      <c r="E25" s="1126"/>
      <c r="F25" s="1126"/>
      <c r="G25" s="1126"/>
      <c r="H25" s="1126"/>
      <c r="I25" s="1126"/>
      <c r="J25" s="1126"/>
      <c r="K25" s="1126"/>
      <c r="L25" s="1126"/>
      <c r="M25" s="1126"/>
      <c r="N25" s="1126"/>
      <c r="O25" s="1126"/>
      <c r="P25" s="1126"/>
      <c r="Q25" s="1126"/>
      <c r="R25" s="1126"/>
      <c r="S25" s="1126"/>
      <c r="T25" s="1126"/>
      <c r="U25" s="1126"/>
      <c r="V25" s="1126"/>
      <c r="W25" s="1139" t="s">
        <v>453</v>
      </c>
      <c r="X25" s="1139"/>
      <c r="Y25" s="1139"/>
      <c r="Z25" s="1139"/>
      <c r="AA25" s="1139"/>
      <c r="AB25" s="1139"/>
      <c r="AC25" s="1139"/>
      <c r="AD25" s="1139"/>
      <c r="AE25" s="1139"/>
      <c r="AF25" s="1139"/>
      <c r="AG25" s="1139"/>
      <c r="AH25" s="1139"/>
      <c r="AI25" s="1150"/>
      <c r="AJ25" s="1150"/>
      <c r="AK25" s="1150"/>
      <c r="AL25" s="1150"/>
      <c r="AM25" s="1150"/>
      <c r="AS25" s="1046"/>
    </row>
    <row r="26" spans="1:45" ht="22.5" customHeight="1">
      <c r="A26" s="1111"/>
      <c r="B26" s="1119" t="s">
        <v>445</v>
      </c>
      <c r="C26" s="1125" t="s">
        <v>450</v>
      </c>
      <c r="D26" s="1125"/>
      <c r="E26" s="1125"/>
      <c r="F26" s="1125"/>
      <c r="G26" s="1125"/>
      <c r="H26" s="1125"/>
      <c r="I26" s="1125"/>
      <c r="J26" s="1125"/>
      <c r="K26" s="1125"/>
      <c r="L26" s="1125"/>
      <c r="M26" s="1125"/>
      <c r="N26" s="1125"/>
      <c r="O26" s="1125"/>
      <c r="P26" s="1125"/>
      <c r="Q26" s="1125"/>
      <c r="R26" s="1125"/>
      <c r="S26" s="1125"/>
      <c r="T26" s="1125"/>
      <c r="U26" s="1125"/>
      <c r="V26" s="1125"/>
      <c r="W26" s="1125"/>
      <c r="X26" s="1125"/>
      <c r="Y26" s="1125"/>
      <c r="Z26" s="1125"/>
      <c r="AA26" s="1125"/>
      <c r="AB26" s="1125"/>
      <c r="AC26" s="1125"/>
      <c r="AD26" s="1141"/>
      <c r="AE26" s="1141"/>
      <c r="AF26" s="1141"/>
      <c r="AG26" s="1141"/>
      <c r="AH26" s="1141"/>
      <c r="AI26" s="1148"/>
      <c r="AJ26" s="1148"/>
      <c r="AK26" s="1148"/>
      <c r="AL26" s="1148"/>
      <c r="AM26" s="1148"/>
      <c r="AS26" s="1046"/>
    </row>
    <row r="27" spans="1:45" ht="22.5" customHeight="1">
      <c r="A27" s="1111"/>
      <c r="B27" s="1119"/>
      <c r="C27" s="1044" t="s">
        <v>450</v>
      </c>
      <c r="D27" s="1044"/>
      <c r="E27" s="1044"/>
      <c r="F27" s="1044"/>
      <c r="G27" s="1044"/>
      <c r="H27" s="1044"/>
      <c r="I27" s="1044"/>
      <c r="J27" s="1044"/>
      <c r="K27" s="1044"/>
      <c r="L27" s="1044"/>
      <c r="M27" s="1044"/>
      <c r="N27" s="1044"/>
      <c r="O27" s="1044"/>
      <c r="P27" s="1044"/>
      <c r="Q27" s="1044"/>
      <c r="R27" s="1044"/>
      <c r="S27" s="1044"/>
      <c r="T27" s="1044"/>
      <c r="U27" s="1044"/>
      <c r="V27" s="1044"/>
      <c r="W27" s="1044"/>
      <c r="X27" s="1044"/>
      <c r="Y27" s="1044"/>
      <c r="Z27" s="1044"/>
      <c r="AA27" s="1044"/>
      <c r="AB27" s="1044"/>
      <c r="AC27" s="1044"/>
      <c r="AD27" s="1146"/>
      <c r="AE27" s="1146"/>
      <c r="AF27" s="1146"/>
      <c r="AG27" s="1146"/>
      <c r="AH27" s="1146"/>
      <c r="AI27" s="1149"/>
      <c r="AJ27" s="1149"/>
      <c r="AK27" s="1149"/>
      <c r="AL27" s="1149"/>
      <c r="AM27" s="1149"/>
      <c r="AS27" s="1046"/>
    </row>
    <row r="28" spans="1:45" ht="22.5" customHeight="1">
      <c r="A28" s="1111"/>
      <c r="B28" s="1119"/>
      <c r="C28" s="1044" t="s">
        <v>450</v>
      </c>
      <c r="D28" s="1044"/>
      <c r="E28" s="1044"/>
      <c r="F28" s="1044"/>
      <c r="G28" s="1044"/>
      <c r="H28" s="1044"/>
      <c r="I28" s="1044"/>
      <c r="J28" s="1044"/>
      <c r="K28" s="1044"/>
      <c r="L28" s="1044"/>
      <c r="M28" s="1044"/>
      <c r="N28" s="1044"/>
      <c r="O28" s="1044"/>
      <c r="P28" s="1044"/>
      <c r="Q28" s="1044"/>
      <c r="R28" s="1044"/>
      <c r="S28" s="1044"/>
      <c r="T28" s="1044"/>
      <c r="U28" s="1044"/>
      <c r="V28" s="1044"/>
      <c r="W28" s="1044"/>
      <c r="X28" s="1044"/>
      <c r="Y28" s="1044"/>
      <c r="Z28" s="1044"/>
      <c r="AA28" s="1044"/>
      <c r="AB28" s="1044"/>
      <c r="AC28" s="1044"/>
      <c r="AD28" s="1146"/>
      <c r="AE28" s="1146"/>
      <c r="AF28" s="1146"/>
      <c r="AG28" s="1146"/>
      <c r="AH28" s="1146"/>
      <c r="AI28" s="1149"/>
      <c r="AJ28" s="1149"/>
      <c r="AK28" s="1149"/>
      <c r="AL28" s="1149"/>
      <c r="AM28" s="1149"/>
      <c r="AS28" s="1046"/>
    </row>
    <row r="29" spans="1:45" ht="22.5" customHeight="1">
      <c r="A29" s="1111"/>
      <c r="B29" s="1119"/>
      <c r="C29" s="1044" t="s">
        <v>450</v>
      </c>
      <c r="D29" s="1044"/>
      <c r="E29" s="1044"/>
      <c r="F29" s="1044"/>
      <c r="G29" s="1044"/>
      <c r="H29" s="1044"/>
      <c r="I29" s="1044"/>
      <c r="J29" s="1044"/>
      <c r="K29" s="1044"/>
      <c r="L29" s="1044"/>
      <c r="M29" s="1044"/>
      <c r="N29" s="1044"/>
      <c r="O29" s="1044"/>
      <c r="P29" s="1044"/>
      <c r="Q29" s="1044"/>
      <c r="R29" s="1044"/>
      <c r="S29" s="1044"/>
      <c r="T29" s="1044"/>
      <c r="U29" s="1044"/>
      <c r="V29" s="1044"/>
      <c r="W29" s="1044"/>
      <c r="X29" s="1044"/>
      <c r="Y29" s="1044"/>
      <c r="Z29" s="1044"/>
      <c r="AA29" s="1044"/>
      <c r="AB29" s="1044"/>
      <c r="AC29" s="1044"/>
      <c r="AD29" s="1146"/>
      <c r="AE29" s="1146"/>
      <c r="AF29" s="1146"/>
      <c r="AG29" s="1146"/>
      <c r="AH29" s="1146"/>
      <c r="AI29" s="1149"/>
      <c r="AJ29" s="1149"/>
      <c r="AK29" s="1149"/>
      <c r="AL29" s="1149"/>
      <c r="AM29" s="1149"/>
      <c r="AS29" s="1046"/>
    </row>
    <row r="30" spans="1:45" ht="22.5" customHeight="1">
      <c r="A30" s="1111"/>
      <c r="B30" s="1119"/>
      <c r="C30" s="1044" t="s">
        <v>450</v>
      </c>
      <c r="D30" s="1044"/>
      <c r="E30" s="1044"/>
      <c r="F30" s="1044"/>
      <c r="G30" s="1044"/>
      <c r="H30" s="1044"/>
      <c r="I30" s="1044"/>
      <c r="J30" s="1044"/>
      <c r="K30" s="1044"/>
      <c r="L30" s="1044"/>
      <c r="M30" s="1044"/>
      <c r="N30" s="1044"/>
      <c r="O30" s="1044"/>
      <c r="P30" s="1044"/>
      <c r="Q30" s="1044"/>
      <c r="R30" s="1044"/>
      <c r="S30" s="1044"/>
      <c r="T30" s="1044"/>
      <c r="U30" s="1044"/>
      <c r="V30" s="1044"/>
      <c r="W30" s="1044"/>
      <c r="X30" s="1044"/>
      <c r="Y30" s="1044"/>
      <c r="Z30" s="1044"/>
      <c r="AA30" s="1044"/>
      <c r="AB30" s="1044"/>
      <c r="AC30" s="1044"/>
      <c r="AD30" s="1146"/>
      <c r="AE30" s="1146"/>
      <c r="AF30" s="1146"/>
      <c r="AG30" s="1146"/>
      <c r="AH30" s="1146"/>
      <c r="AI30" s="1149"/>
      <c r="AJ30" s="1149"/>
      <c r="AK30" s="1149"/>
      <c r="AL30" s="1149"/>
      <c r="AM30" s="1149"/>
      <c r="AS30" s="1046"/>
    </row>
    <row r="31" spans="1:45" ht="22.5" customHeight="1">
      <c r="A31" s="1111"/>
      <c r="B31" s="1119"/>
      <c r="C31" s="1044" t="s">
        <v>450</v>
      </c>
      <c r="D31" s="1044"/>
      <c r="E31" s="1044"/>
      <c r="F31" s="1044"/>
      <c r="G31" s="1044"/>
      <c r="H31" s="1044"/>
      <c r="I31" s="1044"/>
      <c r="J31" s="1044"/>
      <c r="K31" s="1044"/>
      <c r="L31" s="1044"/>
      <c r="M31" s="1044"/>
      <c r="N31" s="1044"/>
      <c r="O31" s="1044"/>
      <c r="P31" s="1044"/>
      <c r="Q31" s="1044"/>
      <c r="R31" s="1044"/>
      <c r="S31" s="1044"/>
      <c r="T31" s="1044"/>
      <c r="U31" s="1044"/>
      <c r="V31" s="1044"/>
      <c r="W31" s="1044"/>
      <c r="X31" s="1044"/>
      <c r="Y31" s="1044"/>
      <c r="Z31" s="1044"/>
      <c r="AA31" s="1044"/>
      <c r="AB31" s="1044"/>
      <c r="AC31" s="1044"/>
      <c r="AD31" s="1146"/>
      <c r="AE31" s="1146"/>
      <c r="AF31" s="1146"/>
      <c r="AG31" s="1146"/>
      <c r="AH31" s="1146"/>
      <c r="AI31" s="1149"/>
      <c r="AJ31" s="1149"/>
      <c r="AK31" s="1149"/>
      <c r="AL31" s="1149"/>
      <c r="AM31" s="1149"/>
      <c r="AS31" s="1046"/>
    </row>
    <row r="32" spans="1:45" ht="22.5" customHeight="1">
      <c r="A32" s="1111"/>
      <c r="B32" s="1119"/>
      <c r="C32" s="1044" t="s">
        <v>450</v>
      </c>
      <c r="D32" s="1044"/>
      <c r="E32" s="1044"/>
      <c r="F32" s="1044"/>
      <c r="G32" s="1044"/>
      <c r="H32" s="1044"/>
      <c r="I32" s="1044"/>
      <c r="J32" s="1044"/>
      <c r="K32" s="1044"/>
      <c r="L32" s="1044"/>
      <c r="M32" s="1044"/>
      <c r="N32" s="1044"/>
      <c r="O32" s="1044"/>
      <c r="P32" s="1044"/>
      <c r="Q32" s="1044"/>
      <c r="R32" s="1044"/>
      <c r="S32" s="1044"/>
      <c r="T32" s="1044"/>
      <c r="U32" s="1044"/>
      <c r="V32" s="1044"/>
      <c r="W32" s="1044"/>
      <c r="X32" s="1044"/>
      <c r="Y32" s="1044"/>
      <c r="Z32" s="1044"/>
      <c r="AA32" s="1044"/>
      <c r="AB32" s="1044"/>
      <c r="AC32" s="1044"/>
      <c r="AD32" s="1146"/>
      <c r="AE32" s="1146"/>
      <c r="AF32" s="1146"/>
      <c r="AG32" s="1146"/>
      <c r="AH32" s="1146"/>
      <c r="AI32" s="1149"/>
      <c r="AJ32" s="1149"/>
      <c r="AK32" s="1149"/>
      <c r="AL32" s="1149"/>
      <c r="AM32" s="1149"/>
      <c r="AS32" s="1046"/>
    </row>
    <row r="33" spans="1:45" ht="22.5" customHeight="1">
      <c r="A33" s="1111"/>
      <c r="B33" s="1119"/>
      <c r="C33" s="1044" t="s">
        <v>450</v>
      </c>
      <c r="D33" s="1044"/>
      <c r="E33" s="1044"/>
      <c r="F33" s="1044"/>
      <c r="G33" s="1044"/>
      <c r="H33" s="1044"/>
      <c r="I33" s="1044"/>
      <c r="J33" s="1044"/>
      <c r="K33" s="1044"/>
      <c r="L33" s="1044"/>
      <c r="M33" s="1044"/>
      <c r="N33" s="1044"/>
      <c r="O33" s="1044"/>
      <c r="P33" s="1044"/>
      <c r="Q33" s="1044"/>
      <c r="R33" s="1044"/>
      <c r="S33" s="1044"/>
      <c r="T33" s="1044"/>
      <c r="U33" s="1044"/>
      <c r="V33" s="1044"/>
      <c r="W33" s="1044"/>
      <c r="X33" s="1044"/>
      <c r="Y33" s="1044"/>
      <c r="Z33" s="1044"/>
      <c r="AA33" s="1044"/>
      <c r="AB33" s="1044"/>
      <c r="AC33" s="1044"/>
      <c r="AD33" s="1146"/>
      <c r="AE33" s="1146"/>
      <c r="AF33" s="1146"/>
      <c r="AG33" s="1146"/>
      <c r="AH33" s="1146"/>
      <c r="AI33" s="1149"/>
      <c r="AJ33" s="1149"/>
      <c r="AK33" s="1149"/>
      <c r="AL33" s="1149"/>
      <c r="AM33" s="1149"/>
      <c r="AS33" s="1046"/>
    </row>
    <row r="34" spans="1:45" ht="22.5" customHeight="1">
      <c r="A34" s="1111"/>
      <c r="B34" s="1119"/>
      <c r="C34" s="1126"/>
      <c r="D34" s="1126"/>
      <c r="E34" s="1126"/>
      <c r="F34" s="1126"/>
      <c r="G34" s="1126"/>
      <c r="H34" s="1126"/>
      <c r="I34" s="1126"/>
      <c r="J34" s="1126"/>
      <c r="K34" s="1126"/>
      <c r="L34" s="1126"/>
      <c r="M34" s="1126"/>
      <c r="N34" s="1126"/>
      <c r="O34" s="1126"/>
      <c r="P34" s="1126"/>
      <c r="Q34" s="1126"/>
      <c r="R34" s="1126"/>
      <c r="S34" s="1126"/>
      <c r="T34" s="1126"/>
      <c r="U34" s="1126"/>
      <c r="V34" s="1126"/>
      <c r="W34" s="1139" t="s">
        <v>453</v>
      </c>
      <c r="X34" s="1139"/>
      <c r="Y34" s="1139"/>
      <c r="Z34" s="1139"/>
      <c r="AA34" s="1139"/>
      <c r="AB34" s="1139"/>
      <c r="AC34" s="1139"/>
      <c r="AD34" s="1139"/>
      <c r="AE34" s="1139"/>
      <c r="AF34" s="1139"/>
      <c r="AG34" s="1139"/>
      <c r="AH34" s="1139"/>
      <c r="AI34" s="1150"/>
      <c r="AJ34" s="1150"/>
      <c r="AK34" s="1150"/>
      <c r="AL34" s="1150"/>
      <c r="AM34" s="1150"/>
      <c r="AS34" s="1046"/>
    </row>
    <row r="35" spans="1:45" ht="22.5" customHeight="1">
      <c r="A35" s="1111"/>
      <c r="B35" s="1120" t="s">
        <v>445</v>
      </c>
      <c r="C35" s="1125" t="s">
        <v>450</v>
      </c>
      <c r="D35" s="1125"/>
      <c r="E35" s="1125"/>
      <c r="F35" s="1125"/>
      <c r="G35" s="1125"/>
      <c r="H35" s="1125"/>
      <c r="I35" s="1125"/>
      <c r="J35" s="1125"/>
      <c r="K35" s="1125"/>
      <c r="L35" s="1125"/>
      <c r="M35" s="1125"/>
      <c r="N35" s="1125"/>
      <c r="O35" s="1125"/>
      <c r="P35" s="1125"/>
      <c r="Q35" s="1125"/>
      <c r="R35" s="1125"/>
      <c r="S35" s="1125"/>
      <c r="T35" s="1125"/>
      <c r="U35" s="1125"/>
      <c r="V35" s="1125"/>
      <c r="W35" s="1125"/>
      <c r="X35" s="1125"/>
      <c r="Y35" s="1125"/>
      <c r="Z35" s="1125"/>
      <c r="AA35" s="1125"/>
      <c r="AB35" s="1125"/>
      <c r="AC35" s="1125"/>
      <c r="AD35" s="1141"/>
      <c r="AE35" s="1141"/>
      <c r="AF35" s="1141"/>
      <c r="AG35" s="1141"/>
      <c r="AH35" s="1141"/>
      <c r="AI35" s="1148"/>
      <c r="AJ35" s="1148"/>
      <c r="AK35" s="1148"/>
      <c r="AL35" s="1148"/>
      <c r="AM35" s="1148"/>
      <c r="AS35" s="1046"/>
    </row>
    <row r="36" spans="1:45" ht="22.5" customHeight="1">
      <c r="A36" s="1111"/>
      <c r="B36" s="1120"/>
      <c r="C36" s="1044" t="s">
        <v>450</v>
      </c>
      <c r="D36" s="1044"/>
      <c r="E36" s="1044"/>
      <c r="F36" s="1044"/>
      <c r="G36" s="1044"/>
      <c r="H36" s="1044"/>
      <c r="I36" s="1044"/>
      <c r="J36" s="1044"/>
      <c r="K36" s="1044"/>
      <c r="L36" s="1044"/>
      <c r="M36" s="1044"/>
      <c r="N36" s="1044"/>
      <c r="O36" s="1044"/>
      <c r="P36" s="1044"/>
      <c r="Q36" s="1044"/>
      <c r="R36" s="1044"/>
      <c r="S36" s="1044"/>
      <c r="T36" s="1044"/>
      <c r="U36" s="1044"/>
      <c r="V36" s="1044"/>
      <c r="W36" s="1044"/>
      <c r="X36" s="1044"/>
      <c r="Y36" s="1044"/>
      <c r="Z36" s="1044"/>
      <c r="AA36" s="1044"/>
      <c r="AB36" s="1044"/>
      <c r="AC36" s="1044"/>
      <c r="AD36" s="1146"/>
      <c r="AE36" s="1146"/>
      <c r="AF36" s="1146"/>
      <c r="AG36" s="1146"/>
      <c r="AH36" s="1146"/>
      <c r="AI36" s="1149"/>
      <c r="AJ36" s="1149"/>
      <c r="AK36" s="1149"/>
      <c r="AL36" s="1149"/>
      <c r="AM36" s="1149"/>
      <c r="AS36" s="1046"/>
    </row>
    <row r="37" spans="1:45" ht="22.5" customHeight="1">
      <c r="A37" s="1111"/>
      <c r="B37" s="1120"/>
      <c r="C37" s="1044" t="s">
        <v>450</v>
      </c>
      <c r="D37" s="1044"/>
      <c r="E37" s="1044"/>
      <c r="F37" s="1044"/>
      <c r="G37" s="1044"/>
      <c r="H37" s="1044"/>
      <c r="I37" s="1044"/>
      <c r="J37" s="1044"/>
      <c r="K37" s="1044"/>
      <c r="L37" s="1044"/>
      <c r="M37" s="1044"/>
      <c r="N37" s="1044"/>
      <c r="O37" s="1044"/>
      <c r="P37" s="1044"/>
      <c r="Q37" s="1044"/>
      <c r="R37" s="1044"/>
      <c r="S37" s="1044"/>
      <c r="T37" s="1044"/>
      <c r="U37" s="1044"/>
      <c r="V37" s="1044"/>
      <c r="W37" s="1044"/>
      <c r="X37" s="1044"/>
      <c r="Y37" s="1044"/>
      <c r="Z37" s="1044"/>
      <c r="AA37" s="1044"/>
      <c r="AB37" s="1044"/>
      <c r="AC37" s="1044"/>
      <c r="AD37" s="1146"/>
      <c r="AE37" s="1146"/>
      <c r="AF37" s="1146"/>
      <c r="AG37" s="1146"/>
      <c r="AH37" s="1146"/>
      <c r="AI37" s="1149"/>
      <c r="AJ37" s="1149"/>
      <c r="AK37" s="1149"/>
      <c r="AL37" s="1149"/>
      <c r="AM37" s="1149"/>
      <c r="AS37" s="1046"/>
    </row>
    <row r="38" spans="1:45" ht="22.5" customHeight="1">
      <c r="A38" s="1111"/>
      <c r="B38" s="1120"/>
      <c r="C38" s="1044" t="s">
        <v>450</v>
      </c>
      <c r="D38" s="1044"/>
      <c r="E38" s="1044"/>
      <c r="F38" s="1044"/>
      <c r="G38" s="1044"/>
      <c r="H38" s="1044"/>
      <c r="I38" s="1044"/>
      <c r="J38" s="1044"/>
      <c r="K38" s="1044"/>
      <c r="L38" s="1044"/>
      <c r="M38" s="1044"/>
      <c r="N38" s="1044"/>
      <c r="O38" s="1044"/>
      <c r="P38" s="1044"/>
      <c r="Q38" s="1044"/>
      <c r="R38" s="1044"/>
      <c r="S38" s="1044"/>
      <c r="T38" s="1044"/>
      <c r="U38" s="1044"/>
      <c r="V38" s="1044"/>
      <c r="W38" s="1044"/>
      <c r="X38" s="1044"/>
      <c r="Y38" s="1044"/>
      <c r="Z38" s="1044"/>
      <c r="AA38" s="1044"/>
      <c r="AB38" s="1044"/>
      <c r="AC38" s="1044"/>
      <c r="AD38" s="1146"/>
      <c r="AE38" s="1146"/>
      <c r="AF38" s="1146"/>
      <c r="AG38" s="1146"/>
      <c r="AH38" s="1146"/>
      <c r="AI38" s="1149"/>
      <c r="AJ38" s="1149"/>
      <c r="AK38" s="1149"/>
      <c r="AL38" s="1149"/>
      <c r="AM38" s="1149"/>
      <c r="AS38" s="1046"/>
    </row>
    <row r="39" spans="1:45" ht="22.5" customHeight="1">
      <c r="A39" s="1111"/>
      <c r="B39" s="1120"/>
      <c r="C39" s="1044" t="s">
        <v>450</v>
      </c>
      <c r="D39" s="1044"/>
      <c r="E39" s="1044"/>
      <c r="F39" s="1044"/>
      <c r="G39" s="1044"/>
      <c r="H39" s="1044"/>
      <c r="I39" s="1044"/>
      <c r="J39" s="1044"/>
      <c r="K39" s="1044"/>
      <c r="L39" s="1044"/>
      <c r="M39" s="1044"/>
      <c r="N39" s="1044"/>
      <c r="O39" s="1044"/>
      <c r="P39" s="1044"/>
      <c r="Q39" s="1044"/>
      <c r="R39" s="1044"/>
      <c r="S39" s="1044"/>
      <c r="T39" s="1044"/>
      <c r="U39" s="1044"/>
      <c r="V39" s="1044"/>
      <c r="W39" s="1044"/>
      <c r="X39" s="1044"/>
      <c r="Y39" s="1044"/>
      <c r="Z39" s="1044"/>
      <c r="AA39" s="1044"/>
      <c r="AB39" s="1044"/>
      <c r="AC39" s="1044"/>
      <c r="AD39" s="1146"/>
      <c r="AE39" s="1146"/>
      <c r="AF39" s="1146"/>
      <c r="AG39" s="1146"/>
      <c r="AH39" s="1146"/>
      <c r="AI39" s="1149"/>
      <c r="AJ39" s="1149"/>
      <c r="AK39" s="1149"/>
      <c r="AL39" s="1149"/>
      <c r="AM39" s="1149"/>
      <c r="AS39" s="1046"/>
    </row>
    <row r="40" spans="1:45" ht="22.5" customHeight="1">
      <c r="A40" s="1111"/>
      <c r="B40" s="1120"/>
      <c r="C40" s="1044" t="s">
        <v>450</v>
      </c>
      <c r="D40" s="1044"/>
      <c r="E40" s="1044"/>
      <c r="F40" s="1044"/>
      <c r="G40" s="1044"/>
      <c r="H40" s="1044"/>
      <c r="I40" s="1044"/>
      <c r="J40" s="1044"/>
      <c r="K40" s="1044"/>
      <c r="L40" s="1044"/>
      <c r="M40" s="1044"/>
      <c r="N40" s="1044"/>
      <c r="O40" s="1044"/>
      <c r="P40" s="1044"/>
      <c r="Q40" s="1044"/>
      <c r="R40" s="1044"/>
      <c r="S40" s="1044"/>
      <c r="T40" s="1044"/>
      <c r="U40" s="1044"/>
      <c r="V40" s="1044"/>
      <c r="W40" s="1044"/>
      <c r="X40" s="1044"/>
      <c r="Y40" s="1044"/>
      <c r="Z40" s="1044"/>
      <c r="AA40" s="1044"/>
      <c r="AB40" s="1044"/>
      <c r="AC40" s="1044"/>
      <c r="AD40" s="1146"/>
      <c r="AE40" s="1146"/>
      <c r="AF40" s="1146"/>
      <c r="AG40" s="1146"/>
      <c r="AH40" s="1146"/>
      <c r="AI40" s="1149"/>
      <c r="AJ40" s="1149"/>
      <c r="AK40" s="1149"/>
      <c r="AL40" s="1149"/>
      <c r="AM40" s="1149"/>
      <c r="AS40" s="1046"/>
    </row>
    <row r="41" spans="1:45" ht="22.5" customHeight="1">
      <c r="A41" s="1111"/>
      <c r="B41" s="1120"/>
      <c r="C41" s="1044" t="s">
        <v>450</v>
      </c>
      <c r="D41" s="1044"/>
      <c r="E41" s="1044"/>
      <c r="F41" s="1044"/>
      <c r="G41" s="1044"/>
      <c r="H41" s="1044"/>
      <c r="I41" s="1044"/>
      <c r="J41" s="1044"/>
      <c r="K41" s="1044"/>
      <c r="L41" s="1044"/>
      <c r="M41" s="1044"/>
      <c r="N41" s="1044"/>
      <c r="O41" s="1044"/>
      <c r="P41" s="1044"/>
      <c r="Q41" s="1044"/>
      <c r="R41" s="1044"/>
      <c r="S41" s="1044"/>
      <c r="T41" s="1044"/>
      <c r="U41" s="1044"/>
      <c r="V41" s="1044"/>
      <c r="W41" s="1044"/>
      <c r="X41" s="1044"/>
      <c r="Y41" s="1044"/>
      <c r="Z41" s="1044"/>
      <c r="AA41" s="1044"/>
      <c r="AB41" s="1044"/>
      <c r="AC41" s="1044"/>
      <c r="AD41" s="1146"/>
      <c r="AE41" s="1146"/>
      <c r="AF41" s="1146"/>
      <c r="AG41" s="1146"/>
      <c r="AH41" s="1146"/>
      <c r="AI41" s="1149"/>
      <c r="AJ41" s="1149"/>
      <c r="AK41" s="1149"/>
      <c r="AL41" s="1149"/>
      <c r="AM41" s="1149"/>
      <c r="AS41" s="1046"/>
    </row>
    <row r="42" spans="1:45" ht="22.5" customHeight="1">
      <c r="A42" s="1111"/>
      <c r="B42" s="1120"/>
      <c r="C42" s="1044" t="s">
        <v>450</v>
      </c>
      <c r="D42" s="1044"/>
      <c r="E42" s="1044"/>
      <c r="F42" s="1044"/>
      <c r="G42" s="1044"/>
      <c r="H42" s="1044"/>
      <c r="I42" s="1044"/>
      <c r="J42" s="1044"/>
      <c r="K42" s="1044"/>
      <c r="L42" s="1044"/>
      <c r="M42" s="1044"/>
      <c r="N42" s="1044"/>
      <c r="O42" s="1044"/>
      <c r="P42" s="1044"/>
      <c r="Q42" s="1044"/>
      <c r="R42" s="1044"/>
      <c r="S42" s="1044"/>
      <c r="T42" s="1044"/>
      <c r="U42" s="1044"/>
      <c r="V42" s="1044"/>
      <c r="W42" s="1044"/>
      <c r="X42" s="1044"/>
      <c r="Y42" s="1044"/>
      <c r="Z42" s="1044"/>
      <c r="AA42" s="1044"/>
      <c r="AB42" s="1044"/>
      <c r="AC42" s="1044"/>
      <c r="AD42" s="1146"/>
      <c r="AE42" s="1146"/>
      <c r="AF42" s="1146"/>
      <c r="AG42" s="1146"/>
      <c r="AH42" s="1146"/>
      <c r="AI42" s="1149"/>
      <c r="AJ42" s="1149"/>
      <c r="AK42" s="1149"/>
      <c r="AL42" s="1149"/>
      <c r="AM42" s="1149"/>
      <c r="AS42" s="1046"/>
    </row>
    <row r="43" spans="1:45" ht="22.5" customHeight="1">
      <c r="A43" s="1111"/>
      <c r="B43" s="1120"/>
      <c r="C43" s="1127"/>
      <c r="D43" s="1127"/>
      <c r="E43" s="1127"/>
      <c r="F43" s="1127"/>
      <c r="G43" s="1127"/>
      <c r="H43" s="1127"/>
      <c r="I43" s="1127"/>
      <c r="J43" s="1127"/>
      <c r="K43" s="1127"/>
      <c r="L43" s="1127"/>
      <c r="M43" s="1127"/>
      <c r="N43" s="1127"/>
      <c r="O43" s="1127"/>
      <c r="P43" s="1127"/>
      <c r="Q43" s="1127"/>
      <c r="R43" s="1127"/>
      <c r="S43" s="1127"/>
      <c r="T43" s="1127"/>
      <c r="U43" s="1127"/>
      <c r="V43" s="1127"/>
      <c r="W43" s="1140" t="s">
        <v>453</v>
      </c>
      <c r="X43" s="1140"/>
      <c r="Y43" s="1140"/>
      <c r="Z43" s="1140"/>
      <c r="AA43" s="1140"/>
      <c r="AB43" s="1140"/>
      <c r="AC43" s="1140"/>
      <c r="AD43" s="1140"/>
      <c r="AE43" s="1140"/>
      <c r="AF43" s="1140"/>
      <c r="AG43" s="1140"/>
      <c r="AH43" s="1140"/>
      <c r="AI43" s="1151"/>
      <c r="AJ43" s="1151"/>
      <c r="AK43" s="1151"/>
      <c r="AL43" s="1151"/>
      <c r="AM43" s="1151"/>
      <c r="AS43" s="1046"/>
    </row>
    <row r="44" spans="1:45" ht="27.75" customHeight="1">
      <c r="B44" s="364"/>
      <c r="C44" s="364"/>
      <c r="D44" s="364"/>
      <c r="E44" s="364"/>
      <c r="F44" s="364"/>
      <c r="G44" s="364"/>
      <c r="H44" s="364"/>
      <c r="I44" s="364"/>
      <c r="J44" s="364"/>
      <c r="K44" s="364"/>
      <c r="L44" s="364"/>
      <c r="M44" s="364"/>
      <c r="N44" s="364"/>
      <c r="O44" s="364"/>
      <c r="P44" s="364"/>
      <c r="Q44" s="364"/>
      <c r="R44" s="364"/>
      <c r="S44" s="364"/>
      <c r="T44" s="364"/>
      <c r="U44" s="364"/>
      <c r="V44" s="1138"/>
      <c r="W44" s="1141" t="s">
        <v>51</v>
      </c>
      <c r="X44" s="1141"/>
      <c r="Y44" s="1141"/>
      <c r="Z44" s="1141"/>
      <c r="AA44" s="1141"/>
      <c r="AB44" s="1141"/>
      <c r="AC44" s="1141"/>
      <c r="AD44" s="1141"/>
      <c r="AE44" s="1141"/>
      <c r="AF44" s="1141"/>
      <c r="AG44" s="1141"/>
      <c r="AH44" s="1141"/>
      <c r="AI44" s="1152"/>
      <c r="AJ44" s="1152"/>
      <c r="AK44" s="1152"/>
      <c r="AL44" s="1152"/>
      <c r="AM44" s="1152"/>
      <c r="AS44" s="1046"/>
    </row>
    <row r="45" spans="1:45" ht="6.75" customHeight="1">
      <c r="B45" s="1121"/>
      <c r="C45" s="364"/>
      <c r="D45" s="364"/>
      <c r="E45" s="364"/>
      <c r="F45" s="364"/>
      <c r="G45" s="364"/>
      <c r="H45" s="364"/>
      <c r="I45" s="364"/>
      <c r="J45" s="364"/>
      <c r="K45" s="364"/>
      <c r="L45" s="364"/>
      <c r="M45" s="364"/>
      <c r="N45" s="364"/>
      <c r="O45" s="364"/>
      <c r="P45" s="364"/>
      <c r="Q45" s="364"/>
      <c r="R45" s="364"/>
      <c r="S45" s="364"/>
      <c r="T45" s="364"/>
      <c r="U45" s="364"/>
      <c r="V45" s="364"/>
      <c r="W45" s="364"/>
      <c r="X45" s="364"/>
      <c r="Y45" s="364"/>
      <c r="Z45" s="364"/>
      <c r="AA45" s="364"/>
      <c r="AB45" s="364"/>
      <c r="AC45" s="364"/>
      <c r="AD45" s="364"/>
      <c r="AE45" s="364"/>
      <c r="AF45" s="364"/>
      <c r="AG45" s="364"/>
      <c r="AH45" s="364"/>
      <c r="AM45" s="364"/>
      <c r="AS45" s="1046"/>
    </row>
    <row r="46" spans="1:45">
      <c r="B46" s="359" t="s">
        <v>203</v>
      </c>
      <c r="C46" s="364"/>
      <c r="D46" s="364"/>
      <c r="E46" s="364"/>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M46" s="364"/>
      <c r="AS46" s="1046"/>
    </row>
    <row r="47" spans="1:45" ht="8.25" customHeight="1">
      <c r="B47" s="1122"/>
      <c r="C47" s="359"/>
      <c r="D47" s="364"/>
      <c r="E47" s="364"/>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M47" s="364"/>
      <c r="AS47" s="1046"/>
    </row>
    <row r="48" spans="1:45" ht="8.25" customHeight="1">
      <c r="B48" s="364"/>
      <c r="C48" s="364"/>
      <c r="D48" s="364"/>
      <c r="E48" s="364"/>
      <c r="F48" s="364"/>
      <c r="G48" s="364"/>
      <c r="H48" s="364"/>
      <c r="I48" s="364"/>
      <c r="J48" s="364"/>
      <c r="K48" s="364"/>
      <c r="L48" s="364"/>
      <c r="M48" s="364"/>
      <c r="N48" s="364"/>
      <c r="O48" s="1132"/>
      <c r="P48" s="1046"/>
      <c r="Q48" s="1046"/>
      <c r="R48" s="1046"/>
      <c r="S48" s="1046"/>
      <c r="T48" s="1046"/>
      <c r="U48" s="1046"/>
      <c r="V48" s="1045"/>
      <c r="W48" s="1046"/>
      <c r="X48" s="1046"/>
      <c r="Y48" s="1046"/>
      <c r="Z48" s="1046"/>
      <c r="AA48" s="1046"/>
      <c r="AB48" s="1144"/>
      <c r="AC48" s="1046"/>
      <c r="AD48" s="364"/>
      <c r="AE48" s="364"/>
      <c r="AF48" s="364"/>
      <c r="AG48" s="364"/>
      <c r="AH48" s="364"/>
      <c r="AM48" s="364"/>
      <c r="AS48" s="1132"/>
    </row>
    <row r="49" spans="2:45" ht="20.25" customHeight="1">
      <c r="B49" s="1114" t="s">
        <v>103</v>
      </c>
      <c r="C49" s="364"/>
      <c r="D49" s="364"/>
      <c r="E49" s="364"/>
      <c r="F49" s="364"/>
      <c r="G49" s="364"/>
      <c r="H49" s="364"/>
      <c r="I49" s="364"/>
      <c r="J49" s="364"/>
      <c r="K49" s="364"/>
      <c r="L49" s="364"/>
      <c r="M49" s="364"/>
      <c r="N49" s="364"/>
      <c r="O49" s="1132"/>
      <c r="P49" s="1046"/>
      <c r="Q49" s="1046"/>
      <c r="R49" s="1046"/>
      <c r="S49" s="1046"/>
      <c r="T49" s="1046"/>
      <c r="U49" s="1046"/>
      <c r="V49" s="1045"/>
      <c r="W49" s="1046"/>
      <c r="X49" s="1046"/>
      <c r="Y49" s="1046"/>
      <c r="Z49" s="1046"/>
      <c r="AA49" s="1046"/>
      <c r="AB49" s="1144"/>
      <c r="AC49" s="1046"/>
      <c r="AD49" s="364"/>
      <c r="AE49" s="364"/>
      <c r="AF49" s="364"/>
      <c r="AG49" s="364"/>
      <c r="AH49" s="364"/>
      <c r="AM49" s="364"/>
      <c r="AS49" s="1132"/>
    </row>
    <row r="50" spans="2:45" ht="30.75" customHeight="1">
      <c r="B50" s="1123" t="s">
        <v>197</v>
      </c>
      <c r="C50" s="1123"/>
      <c r="D50" s="1123"/>
      <c r="E50" s="1123"/>
      <c r="F50" s="1123"/>
      <c r="G50" s="1123"/>
      <c r="H50" s="1123"/>
      <c r="I50" s="1123"/>
      <c r="J50" s="1132"/>
      <c r="K50" s="1132"/>
      <c r="L50" s="1132"/>
      <c r="M50" s="364"/>
      <c r="N50" s="364"/>
      <c r="O50" s="1046"/>
      <c r="P50" s="1046"/>
      <c r="Q50" s="1046"/>
      <c r="R50" s="1046"/>
      <c r="S50" s="1046"/>
      <c r="T50" s="1046"/>
      <c r="U50" s="1046"/>
      <c r="V50" s="1132"/>
      <c r="W50" s="1046"/>
      <c r="X50" s="1046"/>
      <c r="Y50" s="1046"/>
      <c r="Z50" s="1046"/>
      <c r="AA50" s="1046"/>
      <c r="AB50" s="1046"/>
      <c r="AC50" s="1046"/>
      <c r="AD50" s="1046"/>
      <c r="AE50" s="1046"/>
      <c r="AF50" s="1046"/>
      <c r="AG50" s="1046"/>
      <c r="AH50" s="1046"/>
      <c r="AM50" s="1046"/>
      <c r="AS50" s="1046"/>
    </row>
    <row r="51" spans="2:45" ht="44.25" customHeight="1">
      <c r="B51" s="1124" t="s">
        <v>219</v>
      </c>
      <c r="C51" s="1124"/>
      <c r="D51" s="1124"/>
      <c r="E51" s="1124"/>
      <c r="F51" s="1124"/>
      <c r="G51" s="1124"/>
      <c r="H51" s="1124"/>
      <c r="I51" s="1124"/>
      <c r="J51" s="1133" t="s">
        <v>452</v>
      </c>
      <c r="K51" s="1133"/>
      <c r="L51" s="1133"/>
      <c r="M51" s="1133"/>
      <c r="N51" s="1133"/>
      <c r="O51" s="1133"/>
      <c r="P51" s="1135" t="s">
        <v>195</v>
      </c>
      <c r="Q51" s="1135"/>
      <c r="R51" s="1135"/>
      <c r="S51" s="1135"/>
      <c r="T51" s="1135"/>
      <c r="U51" s="1135"/>
      <c r="V51" s="1135"/>
      <c r="W51" s="1135"/>
      <c r="X51" s="1135"/>
      <c r="Y51" s="1135"/>
      <c r="Z51" s="1135"/>
      <c r="AA51" s="1135"/>
      <c r="AB51" s="1135"/>
      <c r="AC51" s="1135"/>
      <c r="AD51" s="1135"/>
      <c r="AE51" s="1135"/>
      <c r="AF51" s="1135"/>
      <c r="AS51" s="1046"/>
    </row>
    <row r="52" spans="2:45" ht="18" customHeight="1">
      <c r="B52" s="359" t="s">
        <v>447</v>
      </c>
      <c r="AS52" s="1046"/>
    </row>
    <row r="53" spans="2:45" ht="13.5" customHeight="1">
      <c r="B53" s="359" t="s">
        <v>448</v>
      </c>
      <c r="AS53" s="1046"/>
    </row>
    <row r="54" spans="2:45" ht="13.5" customHeight="1">
      <c r="B54" s="359" t="s">
        <v>366</v>
      </c>
      <c r="AS54" s="1046"/>
    </row>
    <row r="55" spans="2:45" ht="13.5" customHeight="1">
      <c r="B55" s="359" t="s">
        <v>449</v>
      </c>
    </row>
    <row r="56" spans="2:45" ht="13.5" customHeight="1">
      <c r="B56" s="359" t="s">
        <v>330</v>
      </c>
    </row>
    <row r="57" spans="2:45" ht="9.75" customHeight="1">
      <c r="B57" s="359" t="s">
        <v>78</v>
      </c>
    </row>
    <row r="58" spans="2:45" ht="18" customHeight="1"/>
    <row r="59" spans="2:45" ht="18" customHeight="1"/>
  </sheetData>
  <mergeCells count="159">
    <mergeCell ref="B3:AM3"/>
    <mergeCell ref="A4:AN4"/>
    <mergeCell ref="B7:F7"/>
    <mergeCell ref="G7:R7"/>
    <mergeCell ref="T7:Z7"/>
    <mergeCell ref="AA7:AM7"/>
    <mergeCell ref="B11:I11"/>
    <mergeCell ref="J11:P11"/>
    <mergeCell ref="Q11:W11"/>
    <mergeCell ref="X11:AD11"/>
    <mergeCell ref="AE11:AK11"/>
    <mergeCell ref="B12:I12"/>
    <mergeCell ref="J12:P12"/>
    <mergeCell ref="Q12:W12"/>
    <mergeCell ref="X12:AD12"/>
    <mergeCell ref="AE12:AK12"/>
    <mergeCell ref="C16:K16"/>
    <mergeCell ref="L16:V16"/>
    <mergeCell ref="W16:AC16"/>
    <mergeCell ref="AD16:AH16"/>
    <mergeCell ref="AI16:AM16"/>
    <mergeCell ref="C17:K17"/>
    <mergeCell ref="L17:V17"/>
    <mergeCell ref="W17:AC17"/>
    <mergeCell ref="AD17:AH17"/>
    <mergeCell ref="AI17:AM17"/>
    <mergeCell ref="C18:K18"/>
    <mergeCell ref="L18:V18"/>
    <mergeCell ref="W18:AC18"/>
    <mergeCell ref="AD18:AH18"/>
    <mergeCell ref="AI18:AM18"/>
    <mergeCell ref="C19:K19"/>
    <mergeCell ref="L19:V19"/>
    <mergeCell ref="W19:AC19"/>
    <mergeCell ref="AD19:AH19"/>
    <mergeCell ref="AI19:AM19"/>
    <mergeCell ref="C20:K20"/>
    <mergeCell ref="L20:V20"/>
    <mergeCell ref="W20:AC20"/>
    <mergeCell ref="AD20:AH20"/>
    <mergeCell ref="AI20:AM20"/>
    <mergeCell ref="C21:K21"/>
    <mergeCell ref="L21:V21"/>
    <mergeCell ref="W21:AC21"/>
    <mergeCell ref="AD21:AH21"/>
    <mergeCell ref="AI21:AM21"/>
    <mergeCell ref="C22:K22"/>
    <mergeCell ref="L22:V22"/>
    <mergeCell ref="W22:AC22"/>
    <mergeCell ref="AD22:AH22"/>
    <mergeCell ref="AI22:AM22"/>
    <mergeCell ref="C23:K23"/>
    <mergeCell ref="L23:V23"/>
    <mergeCell ref="W23:AC23"/>
    <mergeCell ref="AD23:AH23"/>
    <mergeCell ref="AI23:AM23"/>
    <mergeCell ref="C24:K24"/>
    <mergeCell ref="L24:V24"/>
    <mergeCell ref="W24:AC24"/>
    <mergeCell ref="AD24:AH24"/>
    <mergeCell ref="AI24:AM24"/>
    <mergeCell ref="C25:V25"/>
    <mergeCell ref="W25:AH25"/>
    <mergeCell ref="AI25:AM25"/>
    <mergeCell ref="C26:K26"/>
    <mergeCell ref="L26:V26"/>
    <mergeCell ref="W26:AC26"/>
    <mergeCell ref="AD26:AH26"/>
    <mergeCell ref="AI26:AM26"/>
    <mergeCell ref="C27:K27"/>
    <mergeCell ref="L27:V27"/>
    <mergeCell ref="W27:AC27"/>
    <mergeCell ref="AD27:AH27"/>
    <mergeCell ref="AI27:AM27"/>
    <mergeCell ref="C28:K28"/>
    <mergeCell ref="L28:V28"/>
    <mergeCell ref="W28:AC28"/>
    <mergeCell ref="AD28:AH28"/>
    <mergeCell ref="AI28:AM28"/>
    <mergeCell ref="C29:K29"/>
    <mergeCell ref="L29:V29"/>
    <mergeCell ref="W29:AC29"/>
    <mergeCell ref="AD29:AH29"/>
    <mergeCell ref="AI29:AM29"/>
    <mergeCell ref="C30:K30"/>
    <mergeCell ref="L30:V30"/>
    <mergeCell ref="W30:AC30"/>
    <mergeCell ref="AD30:AH30"/>
    <mergeCell ref="AI30:AM30"/>
    <mergeCell ref="C31:K31"/>
    <mergeCell ref="L31:V31"/>
    <mergeCell ref="W31:AC31"/>
    <mergeCell ref="AD31:AH31"/>
    <mergeCell ref="AI31:AM31"/>
    <mergeCell ref="C32:K32"/>
    <mergeCell ref="L32:V32"/>
    <mergeCell ref="W32:AC32"/>
    <mergeCell ref="AD32:AH32"/>
    <mergeCell ref="AI32:AM32"/>
    <mergeCell ref="C33:K33"/>
    <mergeCell ref="L33:V33"/>
    <mergeCell ref="W33:AC33"/>
    <mergeCell ref="AD33:AH33"/>
    <mergeCell ref="AI33:AM33"/>
    <mergeCell ref="C34:V34"/>
    <mergeCell ref="W34:AH34"/>
    <mergeCell ref="AI34:AM34"/>
    <mergeCell ref="C35:K35"/>
    <mergeCell ref="L35:V35"/>
    <mergeCell ref="W35:AC35"/>
    <mergeCell ref="AD35:AH35"/>
    <mergeCell ref="AI35:AM35"/>
    <mergeCell ref="C36:K36"/>
    <mergeCell ref="L36:V36"/>
    <mergeCell ref="W36:AC36"/>
    <mergeCell ref="AD36:AH36"/>
    <mergeCell ref="AI36:AM36"/>
    <mergeCell ref="C37:K37"/>
    <mergeCell ref="L37:V37"/>
    <mergeCell ref="W37:AC37"/>
    <mergeCell ref="AD37:AH37"/>
    <mergeCell ref="AI37:AM37"/>
    <mergeCell ref="C38:K38"/>
    <mergeCell ref="L38:V38"/>
    <mergeCell ref="W38:AC38"/>
    <mergeCell ref="AD38:AH38"/>
    <mergeCell ref="AI38:AM38"/>
    <mergeCell ref="C39:K39"/>
    <mergeCell ref="L39:V39"/>
    <mergeCell ref="W39:AC39"/>
    <mergeCell ref="AD39:AH39"/>
    <mergeCell ref="AI39:AM39"/>
    <mergeCell ref="C40:K40"/>
    <mergeCell ref="L40:V40"/>
    <mergeCell ref="W40:AC40"/>
    <mergeCell ref="AD40:AH40"/>
    <mergeCell ref="AI40:AM40"/>
    <mergeCell ref="C41:K41"/>
    <mergeCell ref="L41:V41"/>
    <mergeCell ref="W41:AC41"/>
    <mergeCell ref="AD41:AH41"/>
    <mergeCell ref="AI41:AM41"/>
    <mergeCell ref="C42:K42"/>
    <mergeCell ref="L42:V42"/>
    <mergeCell ref="W42:AC42"/>
    <mergeCell ref="AD42:AH42"/>
    <mergeCell ref="AI42:AM42"/>
    <mergeCell ref="C43:V43"/>
    <mergeCell ref="W43:AH43"/>
    <mergeCell ref="AI43:AM43"/>
    <mergeCell ref="W44:AH44"/>
    <mergeCell ref="AI44:AM44"/>
    <mergeCell ref="B50:I50"/>
    <mergeCell ref="B51:I51"/>
    <mergeCell ref="J51:O51"/>
    <mergeCell ref="P51:AF51"/>
    <mergeCell ref="B17:B25"/>
    <mergeCell ref="B26:B34"/>
    <mergeCell ref="B35:B43"/>
  </mergeCells>
  <phoneticPr fontId="22" type="Hiragana"/>
  <pageMargins left="0.7" right="0.7" top="0.75" bottom="0.75" header="0.51180555555555551" footer="0.51180555555555551"/>
  <pageSetup paperSize="9" scale="66" fitToWidth="1" fitToHeight="1" orientation="portrait" usePrinterDefaults="1" horizontalDpi="300" verticalDpi="300" r:id="rId1"/>
  <headerFooter alignWithMargins="0"/>
</worksheet>
</file>

<file path=xl/worksheets/sheet16.xml><?xml version="1.0" encoding="utf-8"?>
<worksheet xmlns="http://schemas.openxmlformats.org/spreadsheetml/2006/main" xmlns:r="http://schemas.openxmlformats.org/officeDocument/2006/relationships" xmlns:mc="http://schemas.openxmlformats.org/markup-compatibility/2006">
  <sheetPr>
    <tabColor theme="9" tint="0.6"/>
    <pageSetUpPr fitToPage="1"/>
  </sheetPr>
  <dimension ref="A1:IV124"/>
  <sheetViews>
    <sheetView zoomScale="90" zoomScaleNormal="90" workbookViewId="0">
      <selection activeCell="A124" sqref="A124"/>
    </sheetView>
  </sheetViews>
  <sheetFormatPr defaultColWidth="4" defaultRowHeight="13.5"/>
  <cols>
    <col min="1" max="1" width="5.125" style="1043" customWidth="1"/>
    <col min="2" max="2" width="8.375" style="1043" customWidth="1"/>
    <col min="3" max="11" width="3.125" style="1043" customWidth="1"/>
    <col min="12" max="22" width="2.625" style="1043" customWidth="1"/>
    <col min="23" max="39" width="3.125" style="1043" customWidth="1"/>
    <col min="40" max="256" width="4.125" style="1043" bestFit="1" customWidth="1"/>
    <col min="257" max="16384" width="4" style="1"/>
  </cols>
  <sheetData>
    <row r="1" spans="1:45">
      <c r="A1" s="364"/>
      <c r="B1" s="359" t="s">
        <v>380</v>
      </c>
      <c r="C1" s="364"/>
      <c r="D1" s="364"/>
      <c r="E1" s="364"/>
      <c r="F1" s="364"/>
      <c r="G1" s="364"/>
      <c r="H1" s="364"/>
      <c r="I1" s="364"/>
      <c r="J1" s="364"/>
      <c r="K1" s="364"/>
      <c r="L1" s="364"/>
      <c r="M1" s="364"/>
      <c r="N1" s="364"/>
      <c r="O1" s="364"/>
      <c r="P1" s="364"/>
      <c r="Q1" s="364"/>
      <c r="R1" s="364"/>
      <c r="S1" s="364"/>
      <c r="T1" s="364"/>
      <c r="U1" s="364"/>
      <c r="V1" s="364"/>
      <c r="W1" s="364"/>
      <c r="X1" s="364"/>
      <c r="Y1" s="364"/>
      <c r="Z1" s="364"/>
      <c r="AA1" s="364"/>
      <c r="AB1" s="364"/>
      <c r="AC1" s="364"/>
      <c r="AD1" s="364"/>
      <c r="AE1" s="364"/>
      <c r="AF1" s="364"/>
      <c r="AG1" s="364"/>
      <c r="AH1" s="364"/>
      <c r="AI1" s="364"/>
      <c r="AJ1" s="364"/>
      <c r="AK1" s="364"/>
      <c r="AL1" s="364"/>
      <c r="AM1" s="364"/>
      <c r="AS1" s="364"/>
    </row>
    <row r="2" spans="1:45" ht="6.75" customHeight="1">
      <c r="A2" s="364"/>
      <c r="B2" s="364"/>
      <c r="C2" s="364"/>
      <c r="D2" s="364"/>
      <c r="E2" s="364"/>
      <c r="F2" s="364"/>
      <c r="G2" s="364"/>
      <c r="H2" s="364"/>
      <c r="I2" s="364"/>
      <c r="J2" s="364"/>
      <c r="K2" s="364"/>
      <c r="L2" s="364"/>
      <c r="M2" s="364"/>
      <c r="N2" s="364"/>
      <c r="O2" s="364"/>
      <c r="P2" s="364"/>
      <c r="Q2" s="364"/>
      <c r="R2" s="364"/>
      <c r="S2" s="364"/>
      <c r="T2" s="364"/>
      <c r="U2" s="364"/>
      <c r="V2" s="364"/>
      <c r="W2" s="364"/>
      <c r="X2" s="364"/>
      <c r="Y2" s="364"/>
      <c r="Z2" s="364"/>
      <c r="AA2" s="364"/>
      <c r="AB2" s="364"/>
      <c r="AC2" s="364"/>
      <c r="AD2" s="364"/>
      <c r="AE2" s="364"/>
      <c r="AF2" s="364"/>
      <c r="AG2" s="364"/>
      <c r="AH2" s="364"/>
      <c r="AI2" s="364"/>
      <c r="AJ2" s="364"/>
      <c r="AK2" s="364"/>
      <c r="AL2" s="364"/>
      <c r="AM2" s="364"/>
      <c r="AS2" s="364"/>
    </row>
    <row r="3" spans="1:45" ht="20.25" customHeight="1">
      <c r="A3" s="364"/>
      <c r="B3" s="1112" t="s">
        <v>441</v>
      </c>
      <c r="C3" s="1112"/>
      <c r="D3" s="1112"/>
      <c r="E3" s="1112"/>
      <c r="F3" s="1112"/>
      <c r="G3" s="1112"/>
      <c r="H3" s="1112"/>
      <c r="I3" s="1112"/>
      <c r="J3" s="1112"/>
      <c r="K3" s="1112"/>
      <c r="L3" s="1112"/>
      <c r="M3" s="1112"/>
      <c r="N3" s="1112"/>
      <c r="O3" s="1112"/>
      <c r="P3" s="1112"/>
      <c r="Q3" s="1112"/>
      <c r="R3" s="1112"/>
      <c r="S3" s="1112"/>
      <c r="T3" s="1112"/>
      <c r="U3" s="1112"/>
      <c r="V3" s="1112"/>
      <c r="W3" s="1112"/>
      <c r="X3" s="1112"/>
      <c r="Y3" s="1112"/>
      <c r="Z3" s="1112"/>
      <c r="AA3" s="1112"/>
      <c r="AB3" s="1112"/>
      <c r="AC3" s="1112"/>
      <c r="AD3" s="1112"/>
      <c r="AE3" s="1112"/>
      <c r="AF3" s="1112"/>
      <c r="AG3" s="1112"/>
      <c r="AH3" s="1112"/>
      <c r="AI3" s="1112"/>
      <c r="AJ3" s="1112"/>
      <c r="AK3" s="1112"/>
      <c r="AL3" s="1112"/>
      <c r="AM3" s="1112"/>
      <c r="AS3" s="364"/>
    </row>
    <row r="4" spans="1:45" ht="16.5" customHeight="1">
      <c r="A4" s="1045" t="s">
        <v>481</v>
      </c>
      <c r="B4" s="1045"/>
      <c r="C4" s="1045"/>
      <c r="D4" s="1045"/>
      <c r="E4" s="1045"/>
      <c r="F4" s="1045"/>
      <c r="G4" s="1045"/>
      <c r="H4" s="1045"/>
      <c r="I4" s="1045"/>
      <c r="J4" s="1045"/>
      <c r="K4" s="1045"/>
      <c r="L4" s="1045"/>
      <c r="M4" s="1045"/>
      <c r="N4" s="1045"/>
      <c r="O4" s="1045"/>
      <c r="P4" s="1045"/>
      <c r="Q4" s="1045"/>
      <c r="R4" s="1045"/>
      <c r="S4" s="1045"/>
      <c r="T4" s="1045"/>
      <c r="U4" s="1045"/>
      <c r="V4" s="1045"/>
      <c r="W4" s="1045"/>
      <c r="X4" s="1045"/>
      <c r="Y4" s="1045"/>
      <c r="Z4" s="1045"/>
      <c r="AA4" s="1045"/>
      <c r="AB4" s="1045"/>
      <c r="AC4" s="1045"/>
      <c r="AD4" s="1045"/>
      <c r="AE4" s="1045"/>
      <c r="AF4" s="1045"/>
      <c r="AG4" s="1045"/>
      <c r="AH4" s="1045"/>
      <c r="AI4" s="1045"/>
      <c r="AJ4" s="1045"/>
      <c r="AK4" s="1045"/>
      <c r="AL4" s="1045"/>
      <c r="AM4" s="1045"/>
      <c r="AS4" s="364"/>
    </row>
    <row r="5" spans="1:45" ht="16.5" customHeight="1">
      <c r="A5" s="1101"/>
      <c r="B5" s="1101"/>
      <c r="C5" s="1101"/>
      <c r="D5" s="1101"/>
      <c r="E5" s="1101"/>
      <c r="F5" s="1101"/>
      <c r="G5" s="1101"/>
      <c r="H5" s="364"/>
      <c r="I5" s="364"/>
      <c r="J5" s="364"/>
      <c r="K5" s="364"/>
      <c r="L5" s="1129" t="s">
        <v>387</v>
      </c>
      <c r="M5" s="1101"/>
      <c r="N5" s="1101"/>
      <c r="O5" s="1101"/>
      <c r="P5" s="1101"/>
      <c r="Q5" s="1101"/>
      <c r="R5" s="1101"/>
      <c r="S5" s="1101"/>
      <c r="T5" s="1101"/>
      <c r="U5" s="1101"/>
      <c r="V5" s="1101"/>
      <c r="W5" s="1101"/>
      <c r="X5" s="1101"/>
      <c r="Y5" s="1101"/>
      <c r="Z5" s="1101"/>
      <c r="AA5" s="1101"/>
      <c r="AB5" s="1101"/>
      <c r="AC5" s="1101"/>
      <c r="AD5" s="1101"/>
      <c r="AE5" s="1101"/>
      <c r="AF5" s="1101"/>
      <c r="AG5" s="1101"/>
      <c r="AH5" s="1101"/>
      <c r="AI5" s="1101"/>
      <c r="AJ5" s="1101"/>
      <c r="AK5" s="1101"/>
      <c r="AL5" s="1101"/>
      <c r="AM5" s="1101"/>
      <c r="AS5" s="364"/>
    </row>
    <row r="6" spans="1:45" ht="9" customHeight="1">
      <c r="A6" s="364"/>
      <c r="B6" s="364"/>
      <c r="C6" s="364"/>
      <c r="D6" s="364"/>
      <c r="E6" s="364"/>
      <c r="F6" s="364"/>
      <c r="G6" s="364"/>
      <c r="H6" s="364"/>
      <c r="I6" s="364"/>
      <c r="J6" s="364"/>
      <c r="K6" s="364"/>
      <c r="L6" s="364"/>
      <c r="M6" s="364"/>
      <c r="N6" s="364"/>
      <c r="O6" s="364"/>
      <c r="P6" s="364"/>
      <c r="Q6" s="364"/>
      <c r="R6" s="364"/>
      <c r="S6" s="364"/>
      <c r="T6" s="364"/>
      <c r="U6" s="364"/>
      <c r="V6" s="364"/>
      <c r="W6" s="364"/>
      <c r="X6" s="364"/>
      <c r="Y6" s="364"/>
      <c r="Z6" s="364"/>
      <c r="AA6" s="364"/>
      <c r="AB6" s="364"/>
      <c r="AC6" s="364"/>
      <c r="AD6" s="364"/>
      <c r="AE6" s="364"/>
      <c r="AF6" s="364"/>
      <c r="AG6" s="364"/>
      <c r="AH6" s="364"/>
      <c r="AI6" s="364"/>
      <c r="AJ6" s="364"/>
      <c r="AK6" s="364"/>
      <c r="AL6" s="364"/>
      <c r="AM6" s="364"/>
      <c r="AS6" s="364"/>
    </row>
    <row r="7" spans="1:45" ht="20.25" customHeight="1">
      <c r="A7" s="364"/>
      <c r="B7" s="1113" t="s">
        <v>73</v>
      </c>
      <c r="C7" s="1113"/>
      <c r="D7" s="1113"/>
      <c r="E7" s="1113"/>
      <c r="F7" s="1113"/>
      <c r="G7" s="1128"/>
      <c r="H7" s="1128"/>
      <c r="I7" s="1128"/>
      <c r="J7" s="1128"/>
      <c r="K7" s="1128"/>
      <c r="L7" s="1128"/>
      <c r="M7" s="1128"/>
      <c r="N7" s="1128"/>
      <c r="O7" s="1128"/>
      <c r="P7" s="1128"/>
      <c r="Q7" s="1128"/>
      <c r="R7" s="1128"/>
      <c r="S7" s="364"/>
      <c r="T7" s="1113" t="s">
        <v>44</v>
      </c>
      <c r="U7" s="1113"/>
      <c r="V7" s="1113"/>
      <c r="W7" s="1113"/>
      <c r="X7" s="1113"/>
      <c r="Y7" s="1113"/>
      <c r="Z7" s="1113"/>
      <c r="AA7" s="1128"/>
      <c r="AB7" s="1128"/>
      <c r="AC7" s="1128"/>
      <c r="AD7" s="1128"/>
      <c r="AE7" s="1128"/>
      <c r="AF7" s="1128"/>
      <c r="AG7" s="1128"/>
      <c r="AH7" s="1128"/>
      <c r="AI7" s="1128"/>
      <c r="AJ7" s="1128"/>
      <c r="AK7" s="1128"/>
      <c r="AL7" s="1128"/>
      <c r="AM7" s="1128"/>
      <c r="AS7" s="364"/>
    </row>
    <row r="8" spans="1:45" ht="10.5" customHeight="1">
      <c r="A8" s="364"/>
      <c r="B8" s="364"/>
      <c r="C8" s="364"/>
      <c r="D8" s="364"/>
      <c r="E8" s="364"/>
      <c r="F8" s="364"/>
      <c r="G8" s="364"/>
      <c r="H8" s="364"/>
      <c r="I8" s="364"/>
      <c r="J8" s="364"/>
      <c r="K8" s="364"/>
      <c r="L8" s="364"/>
      <c r="M8" s="364"/>
      <c r="N8" s="364"/>
      <c r="O8" s="364"/>
      <c r="P8" s="364"/>
      <c r="Q8" s="364"/>
      <c r="R8" s="364"/>
      <c r="S8" s="364"/>
      <c r="T8" s="364"/>
      <c r="U8" s="364"/>
      <c r="V8" s="364"/>
      <c r="W8" s="364"/>
      <c r="X8" s="364"/>
      <c r="Y8" s="364"/>
      <c r="Z8" s="364"/>
      <c r="AA8" s="364"/>
      <c r="AB8" s="364"/>
      <c r="AC8" s="364"/>
      <c r="AD8" s="364"/>
      <c r="AE8" s="364"/>
      <c r="AF8" s="364"/>
      <c r="AG8" s="364"/>
      <c r="AH8" s="364"/>
      <c r="AI8" s="364"/>
      <c r="AJ8" s="364"/>
      <c r="AK8" s="364"/>
      <c r="AL8" s="364"/>
      <c r="AM8" s="364"/>
      <c r="AS8" s="364"/>
    </row>
    <row r="9" spans="1:45" ht="20.25" customHeight="1">
      <c r="A9" s="364"/>
      <c r="B9" s="1114" t="s">
        <v>456</v>
      </c>
      <c r="C9" s="364"/>
      <c r="D9" s="364"/>
      <c r="E9" s="364"/>
      <c r="F9" s="364"/>
      <c r="G9" s="364"/>
      <c r="H9" s="364"/>
      <c r="I9" s="364"/>
      <c r="J9" s="364"/>
      <c r="K9" s="364"/>
      <c r="L9" s="364"/>
      <c r="M9" s="364"/>
      <c r="N9" s="364"/>
      <c r="O9" s="364"/>
      <c r="P9" s="364"/>
      <c r="Q9" s="364"/>
      <c r="R9" s="364"/>
      <c r="S9" s="364"/>
      <c r="T9" s="364"/>
      <c r="U9" s="364"/>
      <c r="V9" s="364"/>
      <c r="W9" s="364"/>
      <c r="X9" s="364"/>
      <c r="Y9" s="364"/>
      <c r="Z9" s="364"/>
      <c r="AA9" s="364"/>
      <c r="AB9" s="364"/>
      <c r="AC9" s="364"/>
      <c r="AD9" s="364"/>
      <c r="AE9" s="364"/>
      <c r="AF9" s="364"/>
      <c r="AG9" s="364"/>
      <c r="AH9" s="364"/>
      <c r="AI9" s="364"/>
      <c r="AJ9" s="364"/>
      <c r="AK9" s="364"/>
      <c r="AL9" s="364"/>
      <c r="AM9" s="364"/>
      <c r="AS9" s="1046"/>
    </row>
    <row r="10" spans="1:45" ht="6.75" customHeight="1">
      <c r="A10" s="364"/>
      <c r="B10" s="364"/>
      <c r="C10" s="364"/>
      <c r="D10" s="364"/>
      <c r="E10" s="364"/>
      <c r="F10" s="364"/>
      <c r="G10" s="364"/>
      <c r="H10" s="364"/>
      <c r="I10" s="364"/>
      <c r="J10" s="364"/>
      <c r="K10" s="364"/>
      <c r="L10" s="364"/>
      <c r="M10" s="364"/>
      <c r="N10" s="364"/>
      <c r="O10" s="364"/>
      <c r="P10" s="364"/>
      <c r="Q10" s="364"/>
      <c r="R10" s="364"/>
      <c r="S10" s="364"/>
      <c r="T10" s="364"/>
      <c r="U10" s="364"/>
      <c r="V10" s="364"/>
      <c r="W10" s="364"/>
      <c r="X10" s="364"/>
      <c r="Y10" s="364"/>
      <c r="Z10" s="364"/>
      <c r="AA10" s="364"/>
      <c r="AB10" s="364"/>
      <c r="AC10" s="364"/>
      <c r="AD10" s="364"/>
      <c r="AE10" s="364"/>
      <c r="AF10" s="364"/>
      <c r="AG10" s="364"/>
      <c r="AH10" s="364"/>
      <c r="AI10" s="364"/>
      <c r="AJ10" s="364"/>
      <c r="AK10" s="364"/>
      <c r="AL10" s="364"/>
      <c r="AM10" s="364"/>
      <c r="AS10" s="1046"/>
    </row>
    <row r="11" spans="1:45" ht="9.75" customHeight="1">
      <c r="A11" s="364"/>
      <c r="B11" s="1115" t="s">
        <v>444</v>
      </c>
      <c r="C11" s="1115"/>
      <c r="D11" s="1115"/>
      <c r="E11" s="1164" t="s">
        <v>375</v>
      </c>
      <c r="F11" s="1164"/>
      <c r="G11" s="1136" t="s">
        <v>252</v>
      </c>
      <c r="H11" s="1136"/>
      <c r="I11" s="1136" t="s">
        <v>326</v>
      </c>
      <c r="J11" s="1136"/>
      <c r="K11" s="1136" t="s">
        <v>22</v>
      </c>
      <c r="L11" s="1136"/>
      <c r="M11" s="1136" t="s">
        <v>196</v>
      </c>
      <c r="N11" s="1136"/>
      <c r="O11" s="1136" t="s">
        <v>459</v>
      </c>
      <c r="P11" s="1136"/>
      <c r="Q11" s="1136" t="s">
        <v>461</v>
      </c>
      <c r="R11" s="1136"/>
      <c r="S11" s="1136" t="s">
        <v>482</v>
      </c>
      <c r="T11" s="1136"/>
      <c r="U11" s="1136" t="s">
        <v>483</v>
      </c>
      <c r="V11" s="1136"/>
      <c r="W11" s="1136" t="s">
        <v>462</v>
      </c>
      <c r="X11" s="1136"/>
      <c r="Y11" s="1142" t="s">
        <v>249</v>
      </c>
      <c r="Z11" s="1142"/>
      <c r="AA11" s="1147" t="s">
        <v>467</v>
      </c>
      <c r="AB11" s="1147"/>
      <c r="AC11" s="1147"/>
      <c r="AD11" s="1147"/>
      <c r="AE11" s="1147"/>
      <c r="AF11" s="1147"/>
      <c r="AG11" s="1147"/>
      <c r="AH11" s="1132"/>
      <c r="AI11" s="1132"/>
      <c r="AJ11" s="1132"/>
      <c r="AK11" s="1132"/>
      <c r="AL11" s="364"/>
      <c r="AM11" s="364"/>
      <c r="AS11" s="1046"/>
    </row>
    <row r="12" spans="1:45" ht="9.75" customHeight="1">
      <c r="A12" s="364"/>
      <c r="B12" s="1115"/>
      <c r="C12" s="1115"/>
      <c r="D12" s="1115"/>
      <c r="E12" s="1164"/>
      <c r="F12" s="1164"/>
      <c r="G12" s="1136"/>
      <c r="H12" s="1136"/>
      <c r="I12" s="1136"/>
      <c r="J12" s="1136"/>
      <c r="K12" s="1136"/>
      <c r="L12" s="1136"/>
      <c r="M12" s="1136"/>
      <c r="N12" s="1136"/>
      <c r="O12" s="1136"/>
      <c r="P12" s="1136"/>
      <c r="Q12" s="1136"/>
      <c r="R12" s="1136"/>
      <c r="S12" s="1136"/>
      <c r="T12" s="1136"/>
      <c r="U12" s="1136"/>
      <c r="V12" s="1136"/>
      <c r="W12" s="1136"/>
      <c r="X12" s="1136"/>
      <c r="Y12" s="1142"/>
      <c r="Z12" s="1142"/>
      <c r="AA12" s="1147"/>
      <c r="AB12" s="1147"/>
      <c r="AC12" s="1147"/>
      <c r="AD12" s="1147"/>
      <c r="AE12" s="1147"/>
      <c r="AF12" s="1147"/>
      <c r="AG12" s="1147"/>
      <c r="AH12" s="1132"/>
      <c r="AI12" s="1132"/>
      <c r="AJ12" s="1132"/>
      <c r="AK12" s="1132"/>
      <c r="AL12" s="364"/>
      <c r="AM12" s="364"/>
      <c r="AS12" s="1132"/>
    </row>
    <row r="13" spans="1:45" ht="21.75" customHeight="1">
      <c r="A13" s="364"/>
      <c r="B13" s="1152" t="s">
        <v>156</v>
      </c>
      <c r="C13" s="1152"/>
      <c r="D13" s="1152"/>
      <c r="E13" s="1165"/>
      <c r="F13" s="1165"/>
      <c r="G13" s="1166"/>
      <c r="H13" s="1166"/>
      <c r="I13" s="1166"/>
      <c r="J13" s="1166"/>
      <c r="K13" s="1166"/>
      <c r="L13" s="1166"/>
      <c r="M13" s="1166"/>
      <c r="N13" s="1166"/>
      <c r="O13" s="1166"/>
      <c r="P13" s="1166"/>
      <c r="Q13" s="1166"/>
      <c r="R13" s="1166"/>
      <c r="S13" s="1166"/>
      <c r="T13" s="1166"/>
      <c r="U13" s="1166"/>
      <c r="V13" s="1166"/>
      <c r="W13" s="1166"/>
      <c r="X13" s="1166"/>
      <c r="Y13" s="1168"/>
      <c r="Z13" s="1168"/>
      <c r="AA13" s="1152"/>
      <c r="AB13" s="1152"/>
      <c r="AC13" s="1152"/>
      <c r="AD13" s="1152"/>
      <c r="AE13" s="1152"/>
      <c r="AF13" s="1152"/>
      <c r="AG13" s="1152"/>
      <c r="AH13" s="364"/>
      <c r="AI13" s="364"/>
      <c r="AJ13" s="364"/>
      <c r="AK13" s="364"/>
      <c r="AL13" s="364"/>
      <c r="AM13" s="364"/>
      <c r="AS13" s="364"/>
    </row>
    <row r="14" spans="1:45" ht="18" customHeight="1">
      <c r="A14" s="364"/>
      <c r="B14" s="1114" t="s">
        <v>458</v>
      </c>
      <c r="C14" s="364"/>
      <c r="D14" s="364"/>
      <c r="E14" s="364"/>
      <c r="F14" s="364"/>
      <c r="G14" s="364"/>
      <c r="H14" s="364"/>
      <c r="I14" s="364"/>
      <c r="J14" s="364"/>
      <c r="K14" s="364"/>
      <c r="L14" s="364"/>
      <c r="M14" s="364"/>
      <c r="N14" s="364"/>
      <c r="O14" s="364"/>
      <c r="P14" s="364"/>
      <c r="Q14" s="364"/>
      <c r="R14" s="364"/>
      <c r="S14" s="364"/>
      <c r="T14" s="364"/>
      <c r="U14" s="364"/>
      <c r="V14" s="364"/>
      <c r="W14" s="364"/>
      <c r="X14" s="364"/>
      <c r="Y14" s="364"/>
      <c r="Z14" s="364"/>
      <c r="AA14" s="364"/>
      <c r="AB14" s="364"/>
      <c r="AC14" s="364"/>
      <c r="AD14" s="364"/>
      <c r="AE14" s="364"/>
      <c r="AF14" s="364"/>
      <c r="AG14" s="364"/>
      <c r="AH14" s="364"/>
      <c r="AI14" s="364"/>
      <c r="AJ14" s="364"/>
      <c r="AK14" s="364"/>
      <c r="AL14" s="364"/>
      <c r="AM14" s="364"/>
      <c r="AS14" s="364"/>
    </row>
    <row r="15" spans="1:45" ht="7.5" customHeight="1">
      <c r="A15" s="364"/>
      <c r="B15" s="1114"/>
      <c r="C15" s="364"/>
      <c r="D15" s="364"/>
      <c r="E15" s="364"/>
      <c r="F15" s="364"/>
      <c r="G15" s="364"/>
      <c r="H15" s="364"/>
      <c r="I15" s="364"/>
      <c r="J15" s="364"/>
      <c r="K15" s="364"/>
      <c r="L15" s="364"/>
      <c r="M15" s="364"/>
      <c r="N15" s="364"/>
      <c r="O15" s="364"/>
      <c r="P15" s="364"/>
      <c r="Q15" s="364"/>
      <c r="R15" s="364"/>
      <c r="S15" s="364"/>
      <c r="T15" s="364"/>
      <c r="U15" s="364"/>
      <c r="V15" s="364"/>
      <c r="W15" s="364"/>
      <c r="X15" s="364"/>
      <c r="Y15" s="364"/>
      <c r="Z15" s="364"/>
      <c r="AA15" s="364"/>
      <c r="AB15" s="364"/>
      <c r="AC15" s="364"/>
      <c r="AD15" s="364"/>
      <c r="AE15" s="364"/>
      <c r="AF15" s="364"/>
      <c r="AG15" s="364"/>
      <c r="AH15" s="364"/>
      <c r="AI15" s="364"/>
      <c r="AJ15" s="364"/>
      <c r="AK15" s="364"/>
      <c r="AL15" s="364"/>
      <c r="AM15" s="364"/>
      <c r="AS15" s="364"/>
    </row>
    <row r="16" spans="1:45" ht="21.75" customHeight="1">
      <c r="A16" s="364"/>
      <c r="B16" s="1117" t="s">
        <v>444</v>
      </c>
      <c r="C16" s="1117" t="s">
        <v>432</v>
      </c>
      <c r="D16" s="1117"/>
      <c r="E16" s="1117"/>
      <c r="F16" s="1117"/>
      <c r="G16" s="1117"/>
      <c r="H16" s="1117"/>
      <c r="I16" s="1117"/>
      <c r="J16" s="1117"/>
      <c r="K16" s="1117"/>
      <c r="L16" s="1117" t="s">
        <v>377</v>
      </c>
      <c r="M16" s="1117"/>
      <c r="N16" s="1117"/>
      <c r="O16" s="1117"/>
      <c r="P16" s="1117"/>
      <c r="Q16" s="1117"/>
      <c r="R16" s="1117"/>
      <c r="S16" s="1117"/>
      <c r="T16" s="1117"/>
      <c r="U16" s="1117"/>
      <c r="V16" s="1117"/>
      <c r="W16" s="1117" t="s">
        <v>373</v>
      </c>
      <c r="X16" s="1117"/>
      <c r="Y16" s="1117"/>
      <c r="Z16" s="1117"/>
      <c r="AA16" s="1117"/>
      <c r="AB16" s="1117"/>
      <c r="AC16" s="1117"/>
      <c r="AD16" s="1145" t="s">
        <v>342</v>
      </c>
      <c r="AE16" s="1145"/>
      <c r="AF16" s="1145"/>
      <c r="AG16" s="1145"/>
      <c r="AH16" s="1145"/>
      <c r="AI16" s="1115" t="s">
        <v>156</v>
      </c>
      <c r="AJ16" s="1115"/>
      <c r="AK16" s="1115"/>
      <c r="AL16" s="1115"/>
      <c r="AM16" s="1115"/>
      <c r="AS16" s="364"/>
    </row>
    <row r="17" spans="1:45" ht="18" customHeight="1">
      <c r="A17" s="364"/>
      <c r="B17" s="1153" t="s">
        <v>375</v>
      </c>
      <c r="C17" s="1125" t="s">
        <v>450</v>
      </c>
      <c r="D17" s="1125"/>
      <c r="E17" s="1125"/>
      <c r="F17" s="1125"/>
      <c r="G17" s="1125"/>
      <c r="H17" s="1125"/>
      <c r="I17" s="1125"/>
      <c r="J17" s="1125"/>
      <c r="K17" s="1125"/>
      <c r="L17" s="1125"/>
      <c r="M17" s="1125"/>
      <c r="N17" s="1125"/>
      <c r="O17" s="1125"/>
      <c r="P17" s="1125"/>
      <c r="Q17" s="1125"/>
      <c r="R17" s="1125"/>
      <c r="S17" s="1125"/>
      <c r="T17" s="1125"/>
      <c r="U17" s="1125"/>
      <c r="V17" s="1125"/>
      <c r="W17" s="1125"/>
      <c r="X17" s="1125"/>
      <c r="Y17" s="1125"/>
      <c r="Z17" s="1125"/>
      <c r="AA17" s="1125"/>
      <c r="AB17" s="1125"/>
      <c r="AC17" s="1125"/>
      <c r="AD17" s="1141"/>
      <c r="AE17" s="1141"/>
      <c r="AF17" s="1141"/>
      <c r="AG17" s="1141"/>
      <c r="AH17" s="1141"/>
      <c r="AI17" s="1148"/>
      <c r="AJ17" s="1148"/>
      <c r="AK17" s="1148"/>
      <c r="AL17" s="1148"/>
      <c r="AM17" s="1148"/>
      <c r="AS17" s="364"/>
    </row>
    <row r="18" spans="1:45" ht="18" customHeight="1">
      <c r="A18" s="364"/>
      <c r="B18" s="1153"/>
      <c r="C18" s="1044" t="s">
        <v>450</v>
      </c>
      <c r="D18" s="1044"/>
      <c r="E18" s="1044"/>
      <c r="F18" s="1044"/>
      <c r="G18" s="1044"/>
      <c r="H18" s="1044"/>
      <c r="I18" s="1044"/>
      <c r="J18" s="1044"/>
      <c r="K18" s="1044"/>
      <c r="L18" s="1044"/>
      <c r="M18" s="1044"/>
      <c r="N18" s="1044"/>
      <c r="O18" s="1044"/>
      <c r="P18" s="1044"/>
      <c r="Q18" s="1044"/>
      <c r="R18" s="1044"/>
      <c r="S18" s="1044"/>
      <c r="T18" s="1044"/>
      <c r="U18" s="1044"/>
      <c r="V18" s="1044"/>
      <c r="W18" s="1044"/>
      <c r="X18" s="1044"/>
      <c r="Y18" s="1044"/>
      <c r="Z18" s="1044"/>
      <c r="AA18" s="1044"/>
      <c r="AB18" s="1044"/>
      <c r="AC18" s="1044"/>
      <c r="AD18" s="1146"/>
      <c r="AE18" s="1146"/>
      <c r="AF18" s="1146"/>
      <c r="AG18" s="1146"/>
      <c r="AH18" s="1146"/>
      <c r="AI18" s="1149"/>
      <c r="AJ18" s="1149"/>
      <c r="AK18" s="1149"/>
      <c r="AL18" s="1149"/>
      <c r="AM18" s="1149"/>
      <c r="AS18" s="364"/>
    </row>
    <row r="19" spans="1:45" ht="18" customHeight="1">
      <c r="A19" s="364"/>
      <c r="B19" s="1153"/>
      <c r="C19" s="1044" t="s">
        <v>450</v>
      </c>
      <c r="D19" s="1044"/>
      <c r="E19" s="1044"/>
      <c r="F19" s="1044"/>
      <c r="G19" s="1044"/>
      <c r="H19" s="1044"/>
      <c r="I19" s="1044"/>
      <c r="J19" s="1044"/>
      <c r="K19" s="1044"/>
      <c r="L19" s="1044"/>
      <c r="M19" s="1044"/>
      <c r="N19" s="1044"/>
      <c r="O19" s="1044"/>
      <c r="P19" s="1044"/>
      <c r="Q19" s="1044"/>
      <c r="R19" s="1044"/>
      <c r="S19" s="1044"/>
      <c r="T19" s="1044"/>
      <c r="U19" s="1044"/>
      <c r="V19" s="1044"/>
      <c r="W19" s="1044"/>
      <c r="X19" s="1044"/>
      <c r="Y19" s="1044"/>
      <c r="Z19" s="1044"/>
      <c r="AA19" s="1044"/>
      <c r="AB19" s="1044"/>
      <c r="AC19" s="1044"/>
      <c r="AD19" s="1146"/>
      <c r="AE19" s="1146"/>
      <c r="AF19" s="1146"/>
      <c r="AG19" s="1146"/>
      <c r="AH19" s="1146"/>
      <c r="AI19" s="1149"/>
      <c r="AJ19" s="1149"/>
      <c r="AK19" s="1149"/>
      <c r="AL19" s="1149"/>
      <c r="AM19" s="1149"/>
      <c r="AS19" s="364"/>
    </row>
    <row r="20" spans="1:45" ht="18" customHeight="1">
      <c r="A20" s="364"/>
      <c r="B20" s="1153"/>
      <c r="C20" s="1044" t="s">
        <v>450</v>
      </c>
      <c r="D20" s="1044"/>
      <c r="E20" s="1044"/>
      <c r="F20" s="1044"/>
      <c r="G20" s="1044"/>
      <c r="H20" s="1044"/>
      <c r="I20" s="1044"/>
      <c r="J20" s="1044"/>
      <c r="K20" s="1044"/>
      <c r="L20" s="1044"/>
      <c r="M20" s="1044"/>
      <c r="N20" s="1044"/>
      <c r="O20" s="1044"/>
      <c r="P20" s="1044"/>
      <c r="Q20" s="1044"/>
      <c r="R20" s="1044"/>
      <c r="S20" s="1044"/>
      <c r="T20" s="1044"/>
      <c r="U20" s="1044"/>
      <c r="V20" s="1044"/>
      <c r="W20" s="1044"/>
      <c r="X20" s="1044"/>
      <c r="Y20" s="1044"/>
      <c r="Z20" s="1044"/>
      <c r="AA20" s="1044"/>
      <c r="AB20" s="1044"/>
      <c r="AC20" s="1044"/>
      <c r="AD20" s="1146"/>
      <c r="AE20" s="1146"/>
      <c r="AF20" s="1146"/>
      <c r="AG20" s="1146"/>
      <c r="AH20" s="1146"/>
      <c r="AI20" s="1149"/>
      <c r="AJ20" s="1149"/>
      <c r="AK20" s="1149"/>
      <c r="AL20" s="1149"/>
      <c r="AM20" s="1149"/>
      <c r="AS20" s="364"/>
    </row>
    <row r="21" spans="1:45" ht="18" customHeight="1">
      <c r="A21" s="364"/>
      <c r="B21" s="1153"/>
      <c r="C21" s="1044" t="s">
        <v>450</v>
      </c>
      <c r="D21" s="1044"/>
      <c r="E21" s="1044"/>
      <c r="F21" s="1044"/>
      <c r="G21" s="1044"/>
      <c r="H21" s="1044"/>
      <c r="I21" s="1044"/>
      <c r="J21" s="1044"/>
      <c r="K21" s="1044"/>
      <c r="L21" s="1044"/>
      <c r="M21" s="1044"/>
      <c r="N21" s="1044"/>
      <c r="O21" s="1044"/>
      <c r="P21" s="1044"/>
      <c r="Q21" s="1044"/>
      <c r="R21" s="1044"/>
      <c r="S21" s="1044"/>
      <c r="T21" s="1044"/>
      <c r="U21" s="1044"/>
      <c r="V21" s="1044"/>
      <c r="W21" s="1044"/>
      <c r="X21" s="1044"/>
      <c r="Y21" s="1044"/>
      <c r="Z21" s="1044"/>
      <c r="AA21" s="1044"/>
      <c r="AB21" s="1044"/>
      <c r="AC21" s="1044"/>
      <c r="AD21" s="1146"/>
      <c r="AE21" s="1146"/>
      <c r="AF21" s="1146"/>
      <c r="AG21" s="1146"/>
      <c r="AH21" s="1146"/>
      <c r="AI21" s="1149"/>
      <c r="AJ21" s="1149"/>
      <c r="AK21" s="1149"/>
      <c r="AL21" s="1149"/>
      <c r="AM21" s="1149"/>
      <c r="AS21" s="364"/>
    </row>
    <row r="22" spans="1:45" ht="18" customHeight="1">
      <c r="A22" s="364"/>
      <c r="B22" s="1153"/>
      <c r="C22" s="1044" t="s">
        <v>450</v>
      </c>
      <c r="D22" s="1044"/>
      <c r="E22" s="1044"/>
      <c r="F22" s="1044"/>
      <c r="G22" s="1044"/>
      <c r="H22" s="1044"/>
      <c r="I22" s="1044"/>
      <c r="J22" s="1044"/>
      <c r="K22" s="1044"/>
      <c r="L22" s="1044"/>
      <c r="M22" s="1044"/>
      <c r="N22" s="1044"/>
      <c r="O22" s="1044"/>
      <c r="P22" s="1044"/>
      <c r="Q22" s="1044"/>
      <c r="R22" s="1044"/>
      <c r="S22" s="1044"/>
      <c r="T22" s="1044"/>
      <c r="U22" s="1044"/>
      <c r="V22" s="1044"/>
      <c r="W22" s="1044"/>
      <c r="X22" s="1044"/>
      <c r="Y22" s="1044"/>
      <c r="Z22" s="1044"/>
      <c r="AA22" s="1044"/>
      <c r="AB22" s="1044"/>
      <c r="AC22" s="1044"/>
      <c r="AD22" s="1146"/>
      <c r="AE22" s="1146"/>
      <c r="AF22" s="1146"/>
      <c r="AG22" s="1146"/>
      <c r="AH22" s="1146"/>
      <c r="AI22" s="1149"/>
      <c r="AJ22" s="1149"/>
      <c r="AK22" s="1149"/>
      <c r="AL22" s="1149"/>
      <c r="AM22" s="1149"/>
      <c r="AS22" s="364"/>
    </row>
    <row r="23" spans="1:45" ht="18" customHeight="1">
      <c r="A23" s="364"/>
      <c r="B23" s="1153"/>
      <c r="C23" s="1044" t="s">
        <v>450</v>
      </c>
      <c r="D23" s="1044"/>
      <c r="E23" s="1044"/>
      <c r="F23" s="1044"/>
      <c r="G23" s="1044"/>
      <c r="H23" s="1044"/>
      <c r="I23" s="1044"/>
      <c r="J23" s="1044"/>
      <c r="K23" s="1044"/>
      <c r="L23" s="1044"/>
      <c r="M23" s="1044"/>
      <c r="N23" s="1044"/>
      <c r="O23" s="1044"/>
      <c r="P23" s="1044"/>
      <c r="Q23" s="1044"/>
      <c r="R23" s="1044"/>
      <c r="S23" s="1044"/>
      <c r="T23" s="1044"/>
      <c r="U23" s="1044"/>
      <c r="V23" s="1044"/>
      <c r="W23" s="1044"/>
      <c r="X23" s="1044"/>
      <c r="Y23" s="1044"/>
      <c r="Z23" s="1044"/>
      <c r="AA23" s="1044"/>
      <c r="AB23" s="1044"/>
      <c r="AC23" s="1044"/>
      <c r="AD23" s="1146"/>
      <c r="AE23" s="1146"/>
      <c r="AF23" s="1146"/>
      <c r="AG23" s="1146"/>
      <c r="AH23" s="1146"/>
      <c r="AI23" s="1149"/>
      <c r="AJ23" s="1149"/>
      <c r="AK23" s="1149"/>
      <c r="AL23" s="1149"/>
      <c r="AM23" s="1149"/>
      <c r="AS23" s="364"/>
    </row>
    <row r="24" spans="1:45" ht="18" customHeight="1">
      <c r="A24" s="364"/>
      <c r="B24" s="1153"/>
      <c r="C24" s="1044" t="s">
        <v>450</v>
      </c>
      <c r="D24" s="1044"/>
      <c r="E24" s="1044"/>
      <c r="F24" s="1044"/>
      <c r="G24" s="1044"/>
      <c r="H24" s="1044"/>
      <c r="I24" s="1044"/>
      <c r="J24" s="1044"/>
      <c r="K24" s="1044"/>
      <c r="L24" s="1044"/>
      <c r="M24" s="1044"/>
      <c r="N24" s="1044"/>
      <c r="O24" s="1044"/>
      <c r="P24" s="1044"/>
      <c r="Q24" s="1044"/>
      <c r="R24" s="1044"/>
      <c r="S24" s="1044"/>
      <c r="T24" s="1044"/>
      <c r="U24" s="1044"/>
      <c r="V24" s="1044"/>
      <c r="W24" s="1044"/>
      <c r="X24" s="1044"/>
      <c r="Y24" s="1044"/>
      <c r="Z24" s="1044"/>
      <c r="AA24" s="1044"/>
      <c r="AB24" s="1044"/>
      <c r="AC24" s="1044"/>
      <c r="AD24" s="1146"/>
      <c r="AE24" s="1146"/>
      <c r="AF24" s="1146"/>
      <c r="AG24" s="1146"/>
      <c r="AH24" s="1146"/>
      <c r="AI24" s="1149"/>
      <c r="AJ24" s="1149"/>
      <c r="AK24" s="1149"/>
      <c r="AL24" s="1149"/>
      <c r="AM24" s="1149"/>
      <c r="AS24" s="364"/>
    </row>
    <row r="25" spans="1:45" ht="18" customHeight="1">
      <c r="A25" s="364"/>
      <c r="B25" s="1153"/>
      <c r="C25" s="1126"/>
      <c r="D25" s="1126"/>
      <c r="E25" s="1126"/>
      <c r="F25" s="1126"/>
      <c r="G25" s="1126"/>
      <c r="H25" s="1126"/>
      <c r="I25" s="1126"/>
      <c r="J25" s="1126"/>
      <c r="K25" s="1126"/>
      <c r="L25" s="1126"/>
      <c r="M25" s="1126"/>
      <c r="N25" s="1126"/>
      <c r="O25" s="1126"/>
      <c r="P25" s="1126"/>
      <c r="Q25" s="1126"/>
      <c r="R25" s="1126"/>
      <c r="S25" s="1126"/>
      <c r="T25" s="1126"/>
      <c r="U25" s="1126"/>
      <c r="V25" s="1126"/>
      <c r="W25" s="1139" t="s">
        <v>420</v>
      </c>
      <c r="X25" s="1139"/>
      <c r="Y25" s="1139"/>
      <c r="Z25" s="1139"/>
      <c r="AA25" s="1139"/>
      <c r="AB25" s="1139"/>
      <c r="AC25" s="1139"/>
      <c r="AD25" s="1139"/>
      <c r="AE25" s="1139"/>
      <c r="AF25" s="1139"/>
      <c r="AG25" s="1139"/>
      <c r="AH25" s="1139"/>
      <c r="AI25" s="1150"/>
      <c r="AJ25" s="1150"/>
      <c r="AK25" s="1150"/>
      <c r="AL25" s="1150"/>
      <c r="AM25" s="1150"/>
      <c r="AS25" s="364"/>
    </row>
    <row r="26" spans="1:45" ht="18" customHeight="1">
      <c r="A26" s="364"/>
      <c r="B26" s="1154" t="s">
        <v>252</v>
      </c>
      <c r="C26" s="1125" t="s">
        <v>450</v>
      </c>
      <c r="D26" s="1125"/>
      <c r="E26" s="1125"/>
      <c r="F26" s="1125"/>
      <c r="G26" s="1125"/>
      <c r="H26" s="1125"/>
      <c r="I26" s="1125"/>
      <c r="J26" s="1125"/>
      <c r="K26" s="1125"/>
      <c r="L26" s="1125"/>
      <c r="M26" s="1125"/>
      <c r="N26" s="1125"/>
      <c r="O26" s="1125"/>
      <c r="P26" s="1125"/>
      <c r="Q26" s="1125"/>
      <c r="R26" s="1125"/>
      <c r="S26" s="1125"/>
      <c r="T26" s="1125"/>
      <c r="U26" s="1125"/>
      <c r="V26" s="1125"/>
      <c r="W26" s="1125"/>
      <c r="X26" s="1125"/>
      <c r="Y26" s="1125"/>
      <c r="Z26" s="1125"/>
      <c r="AA26" s="1125"/>
      <c r="AB26" s="1125"/>
      <c r="AC26" s="1125"/>
      <c r="AD26" s="1141"/>
      <c r="AE26" s="1141"/>
      <c r="AF26" s="1141"/>
      <c r="AG26" s="1141"/>
      <c r="AH26" s="1141"/>
      <c r="AI26" s="1148"/>
      <c r="AJ26" s="1148"/>
      <c r="AK26" s="1148"/>
      <c r="AL26" s="1148"/>
      <c r="AM26" s="1148"/>
      <c r="AS26" s="364"/>
    </row>
    <row r="27" spans="1:45" ht="18" customHeight="1">
      <c r="A27" s="364"/>
      <c r="B27" s="1154"/>
      <c r="C27" s="1044" t="s">
        <v>450</v>
      </c>
      <c r="D27" s="1044"/>
      <c r="E27" s="1044"/>
      <c r="F27" s="1044"/>
      <c r="G27" s="1044"/>
      <c r="H27" s="1044"/>
      <c r="I27" s="1044"/>
      <c r="J27" s="1044"/>
      <c r="K27" s="1044"/>
      <c r="L27" s="1044"/>
      <c r="M27" s="1044"/>
      <c r="N27" s="1044"/>
      <c r="O27" s="1044"/>
      <c r="P27" s="1044"/>
      <c r="Q27" s="1044"/>
      <c r="R27" s="1044"/>
      <c r="S27" s="1044"/>
      <c r="T27" s="1044"/>
      <c r="U27" s="1044"/>
      <c r="V27" s="1044"/>
      <c r="W27" s="1044"/>
      <c r="X27" s="1044"/>
      <c r="Y27" s="1044"/>
      <c r="Z27" s="1044"/>
      <c r="AA27" s="1044"/>
      <c r="AB27" s="1044"/>
      <c r="AC27" s="1044"/>
      <c r="AD27" s="1146"/>
      <c r="AE27" s="1146"/>
      <c r="AF27" s="1146"/>
      <c r="AG27" s="1146"/>
      <c r="AH27" s="1146"/>
      <c r="AI27" s="1149"/>
      <c r="AJ27" s="1149"/>
      <c r="AK27" s="1149"/>
      <c r="AL27" s="1149"/>
      <c r="AM27" s="1149"/>
      <c r="AS27" s="364"/>
    </row>
    <row r="28" spans="1:45" ht="18" customHeight="1">
      <c r="A28" s="364"/>
      <c r="B28" s="1154"/>
      <c r="C28" s="1044" t="s">
        <v>450</v>
      </c>
      <c r="D28" s="1044"/>
      <c r="E28" s="1044"/>
      <c r="F28" s="1044"/>
      <c r="G28" s="1044"/>
      <c r="H28" s="1044"/>
      <c r="I28" s="1044"/>
      <c r="J28" s="1044"/>
      <c r="K28" s="1044"/>
      <c r="L28" s="1044"/>
      <c r="M28" s="1044"/>
      <c r="N28" s="1044"/>
      <c r="O28" s="1044"/>
      <c r="P28" s="1044"/>
      <c r="Q28" s="1044"/>
      <c r="R28" s="1044"/>
      <c r="S28" s="1044"/>
      <c r="T28" s="1044"/>
      <c r="U28" s="1044"/>
      <c r="V28" s="1044"/>
      <c r="W28" s="1044"/>
      <c r="X28" s="1044"/>
      <c r="Y28" s="1044"/>
      <c r="Z28" s="1044"/>
      <c r="AA28" s="1044"/>
      <c r="AB28" s="1044"/>
      <c r="AC28" s="1044"/>
      <c r="AD28" s="1146"/>
      <c r="AE28" s="1146"/>
      <c r="AF28" s="1146"/>
      <c r="AG28" s="1146"/>
      <c r="AH28" s="1146"/>
      <c r="AI28" s="1149"/>
      <c r="AJ28" s="1149"/>
      <c r="AK28" s="1149"/>
      <c r="AL28" s="1149"/>
      <c r="AM28" s="1149"/>
      <c r="AS28" s="364"/>
    </row>
    <row r="29" spans="1:45" ht="18" customHeight="1">
      <c r="A29" s="364"/>
      <c r="B29" s="1154"/>
      <c r="C29" s="1044" t="s">
        <v>450</v>
      </c>
      <c r="D29" s="1044"/>
      <c r="E29" s="1044"/>
      <c r="F29" s="1044"/>
      <c r="G29" s="1044"/>
      <c r="H29" s="1044"/>
      <c r="I29" s="1044"/>
      <c r="J29" s="1044"/>
      <c r="K29" s="1044"/>
      <c r="L29" s="1044"/>
      <c r="M29" s="1044"/>
      <c r="N29" s="1044"/>
      <c r="O29" s="1044"/>
      <c r="P29" s="1044"/>
      <c r="Q29" s="1044"/>
      <c r="R29" s="1044"/>
      <c r="S29" s="1044"/>
      <c r="T29" s="1044"/>
      <c r="U29" s="1044"/>
      <c r="V29" s="1044"/>
      <c r="W29" s="1044"/>
      <c r="X29" s="1044"/>
      <c r="Y29" s="1044"/>
      <c r="Z29" s="1044"/>
      <c r="AA29" s="1044"/>
      <c r="AB29" s="1044"/>
      <c r="AC29" s="1044"/>
      <c r="AD29" s="1146"/>
      <c r="AE29" s="1146"/>
      <c r="AF29" s="1146"/>
      <c r="AG29" s="1146"/>
      <c r="AH29" s="1146"/>
      <c r="AI29" s="1149"/>
      <c r="AJ29" s="1149"/>
      <c r="AK29" s="1149"/>
      <c r="AL29" s="1149"/>
      <c r="AM29" s="1149"/>
      <c r="AS29" s="364"/>
    </row>
    <row r="30" spans="1:45" ht="18" customHeight="1">
      <c r="A30" s="364"/>
      <c r="B30" s="1154"/>
      <c r="C30" s="1044" t="s">
        <v>450</v>
      </c>
      <c r="D30" s="1044"/>
      <c r="E30" s="1044"/>
      <c r="F30" s="1044"/>
      <c r="G30" s="1044"/>
      <c r="H30" s="1044"/>
      <c r="I30" s="1044"/>
      <c r="J30" s="1044"/>
      <c r="K30" s="1044"/>
      <c r="L30" s="1044"/>
      <c r="M30" s="1044"/>
      <c r="N30" s="1044"/>
      <c r="O30" s="1044"/>
      <c r="P30" s="1044"/>
      <c r="Q30" s="1044"/>
      <c r="R30" s="1044"/>
      <c r="S30" s="1044"/>
      <c r="T30" s="1044"/>
      <c r="U30" s="1044"/>
      <c r="V30" s="1044"/>
      <c r="W30" s="1044"/>
      <c r="X30" s="1044"/>
      <c r="Y30" s="1044"/>
      <c r="Z30" s="1044"/>
      <c r="AA30" s="1044"/>
      <c r="AB30" s="1044"/>
      <c r="AC30" s="1044"/>
      <c r="AD30" s="1146"/>
      <c r="AE30" s="1146"/>
      <c r="AF30" s="1146"/>
      <c r="AG30" s="1146"/>
      <c r="AH30" s="1146"/>
      <c r="AI30" s="1149"/>
      <c r="AJ30" s="1149"/>
      <c r="AK30" s="1149"/>
      <c r="AL30" s="1149"/>
      <c r="AM30" s="1149"/>
      <c r="AS30" s="364"/>
    </row>
    <row r="31" spans="1:45" ht="18" customHeight="1">
      <c r="A31" s="364"/>
      <c r="B31" s="1154"/>
      <c r="C31" s="1044" t="s">
        <v>450</v>
      </c>
      <c r="D31" s="1044"/>
      <c r="E31" s="1044"/>
      <c r="F31" s="1044"/>
      <c r="G31" s="1044"/>
      <c r="H31" s="1044"/>
      <c r="I31" s="1044"/>
      <c r="J31" s="1044"/>
      <c r="K31" s="1044"/>
      <c r="L31" s="1044"/>
      <c r="M31" s="1044"/>
      <c r="N31" s="1044"/>
      <c r="O31" s="1044"/>
      <c r="P31" s="1044"/>
      <c r="Q31" s="1044"/>
      <c r="R31" s="1044"/>
      <c r="S31" s="1044"/>
      <c r="T31" s="1044"/>
      <c r="U31" s="1044"/>
      <c r="V31" s="1044"/>
      <c r="W31" s="1044"/>
      <c r="X31" s="1044"/>
      <c r="Y31" s="1044"/>
      <c r="Z31" s="1044"/>
      <c r="AA31" s="1044"/>
      <c r="AB31" s="1044"/>
      <c r="AC31" s="1044"/>
      <c r="AD31" s="1146"/>
      <c r="AE31" s="1146"/>
      <c r="AF31" s="1146"/>
      <c r="AG31" s="1146"/>
      <c r="AH31" s="1146"/>
      <c r="AI31" s="1149"/>
      <c r="AJ31" s="1149"/>
      <c r="AK31" s="1149"/>
      <c r="AL31" s="1149"/>
      <c r="AM31" s="1149"/>
      <c r="AS31" s="364"/>
    </row>
    <row r="32" spans="1:45" ht="18" customHeight="1">
      <c r="A32" s="364"/>
      <c r="B32" s="1154"/>
      <c r="C32" s="1044" t="s">
        <v>450</v>
      </c>
      <c r="D32" s="1044"/>
      <c r="E32" s="1044"/>
      <c r="F32" s="1044"/>
      <c r="G32" s="1044"/>
      <c r="H32" s="1044"/>
      <c r="I32" s="1044"/>
      <c r="J32" s="1044"/>
      <c r="K32" s="1044"/>
      <c r="L32" s="1044"/>
      <c r="M32" s="1044"/>
      <c r="N32" s="1044"/>
      <c r="O32" s="1044"/>
      <c r="P32" s="1044"/>
      <c r="Q32" s="1044"/>
      <c r="R32" s="1044"/>
      <c r="S32" s="1044"/>
      <c r="T32" s="1044"/>
      <c r="U32" s="1044"/>
      <c r="V32" s="1044"/>
      <c r="W32" s="1044"/>
      <c r="X32" s="1044"/>
      <c r="Y32" s="1044"/>
      <c r="Z32" s="1044"/>
      <c r="AA32" s="1044"/>
      <c r="AB32" s="1044"/>
      <c r="AC32" s="1044"/>
      <c r="AD32" s="1146"/>
      <c r="AE32" s="1146"/>
      <c r="AF32" s="1146"/>
      <c r="AG32" s="1146"/>
      <c r="AH32" s="1146"/>
      <c r="AI32" s="1149"/>
      <c r="AJ32" s="1149"/>
      <c r="AK32" s="1149"/>
      <c r="AL32" s="1149"/>
      <c r="AM32" s="1149"/>
      <c r="AS32" s="364"/>
    </row>
    <row r="33" spans="1:45" ht="18" customHeight="1">
      <c r="A33" s="364"/>
      <c r="B33" s="1154"/>
      <c r="C33" s="1044" t="s">
        <v>450</v>
      </c>
      <c r="D33" s="1044"/>
      <c r="E33" s="1044"/>
      <c r="F33" s="1044"/>
      <c r="G33" s="1044"/>
      <c r="H33" s="1044"/>
      <c r="I33" s="1044"/>
      <c r="J33" s="1044"/>
      <c r="K33" s="1044"/>
      <c r="L33" s="1044"/>
      <c r="M33" s="1044"/>
      <c r="N33" s="1044"/>
      <c r="O33" s="1044"/>
      <c r="P33" s="1044"/>
      <c r="Q33" s="1044"/>
      <c r="R33" s="1044"/>
      <c r="S33" s="1044"/>
      <c r="T33" s="1044"/>
      <c r="U33" s="1044"/>
      <c r="V33" s="1044"/>
      <c r="W33" s="1044"/>
      <c r="X33" s="1044"/>
      <c r="Y33" s="1044"/>
      <c r="Z33" s="1044"/>
      <c r="AA33" s="1044"/>
      <c r="AB33" s="1044"/>
      <c r="AC33" s="1044"/>
      <c r="AD33" s="1146"/>
      <c r="AE33" s="1146"/>
      <c r="AF33" s="1146"/>
      <c r="AG33" s="1146"/>
      <c r="AH33" s="1146"/>
      <c r="AI33" s="1149"/>
      <c r="AJ33" s="1149"/>
      <c r="AK33" s="1149"/>
      <c r="AL33" s="1149"/>
      <c r="AM33" s="1149"/>
      <c r="AS33" s="364"/>
    </row>
    <row r="34" spans="1:45" ht="18" customHeight="1">
      <c r="A34" s="364"/>
      <c r="B34" s="1154"/>
      <c r="C34" s="1126"/>
      <c r="D34" s="1126"/>
      <c r="E34" s="1126"/>
      <c r="F34" s="1126"/>
      <c r="G34" s="1126"/>
      <c r="H34" s="1126"/>
      <c r="I34" s="1126"/>
      <c r="J34" s="1126"/>
      <c r="K34" s="1126"/>
      <c r="L34" s="1126"/>
      <c r="M34" s="1126"/>
      <c r="N34" s="1126"/>
      <c r="O34" s="1126"/>
      <c r="P34" s="1126"/>
      <c r="Q34" s="1126"/>
      <c r="R34" s="1126"/>
      <c r="S34" s="1126"/>
      <c r="T34" s="1126"/>
      <c r="U34" s="1126"/>
      <c r="V34" s="1126"/>
      <c r="W34" s="1139" t="s">
        <v>464</v>
      </c>
      <c r="X34" s="1139"/>
      <c r="Y34" s="1139"/>
      <c r="Z34" s="1139"/>
      <c r="AA34" s="1139"/>
      <c r="AB34" s="1139"/>
      <c r="AC34" s="1139"/>
      <c r="AD34" s="1139"/>
      <c r="AE34" s="1139"/>
      <c r="AF34" s="1139"/>
      <c r="AG34" s="1139"/>
      <c r="AH34" s="1139"/>
      <c r="AI34" s="1150"/>
      <c r="AJ34" s="1150"/>
      <c r="AK34" s="1150"/>
      <c r="AL34" s="1150"/>
      <c r="AM34" s="1150"/>
      <c r="AS34" s="364"/>
    </row>
    <row r="35" spans="1:45" ht="18" customHeight="1">
      <c r="A35" s="364"/>
      <c r="B35" s="1155" t="s">
        <v>326</v>
      </c>
      <c r="C35" s="1125" t="s">
        <v>450</v>
      </c>
      <c r="D35" s="1125"/>
      <c r="E35" s="1125"/>
      <c r="F35" s="1125"/>
      <c r="G35" s="1125"/>
      <c r="H35" s="1125"/>
      <c r="I35" s="1125"/>
      <c r="J35" s="1125"/>
      <c r="K35" s="1125"/>
      <c r="L35" s="1125"/>
      <c r="M35" s="1125"/>
      <c r="N35" s="1125"/>
      <c r="O35" s="1125"/>
      <c r="P35" s="1125"/>
      <c r="Q35" s="1125"/>
      <c r="R35" s="1125"/>
      <c r="S35" s="1125"/>
      <c r="T35" s="1125"/>
      <c r="U35" s="1125"/>
      <c r="V35" s="1125"/>
      <c r="W35" s="1125"/>
      <c r="X35" s="1125"/>
      <c r="Y35" s="1125"/>
      <c r="Z35" s="1125"/>
      <c r="AA35" s="1125"/>
      <c r="AB35" s="1125"/>
      <c r="AC35" s="1125"/>
      <c r="AD35" s="1141"/>
      <c r="AE35" s="1141"/>
      <c r="AF35" s="1141"/>
      <c r="AG35" s="1141"/>
      <c r="AH35" s="1141"/>
      <c r="AI35" s="1148"/>
      <c r="AJ35" s="1148"/>
      <c r="AK35" s="1148"/>
      <c r="AL35" s="1148"/>
      <c r="AM35" s="1148"/>
      <c r="AS35" s="364"/>
    </row>
    <row r="36" spans="1:45" ht="18" customHeight="1">
      <c r="A36" s="364"/>
      <c r="B36" s="1155"/>
      <c r="C36" s="1044" t="s">
        <v>450</v>
      </c>
      <c r="D36" s="1044"/>
      <c r="E36" s="1044"/>
      <c r="F36" s="1044"/>
      <c r="G36" s="1044"/>
      <c r="H36" s="1044"/>
      <c r="I36" s="1044"/>
      <c r="J36" s="1044"/>
      <c r="K36" s="1044"/>
      <c r="L36" s="1044"/>
      <c r="M36" s="1044"/>
      <c r="N36" s="1044"/>
      <c r="O36" s="1044"/>
      <c r="P36" s="1044"/>
      <c r="Q36" s="1044"/>
      <c r="R36" s="1044"/>
      <c r="S36" s="1044"/>
      <c r="T36" s="1044"/>
      <c r="U36" s="1044"/>
      <c r="V36" s="1044"/>
      <c r="W36" s="1044"/>
      <c r="X36" s="1044"/>
      <c r="Y36" s="1044"/>
      <c r="Z36" s="1044"/>
      <c r="AA36" s="1044"/>
      <c r="AB36" s="1044"/>
      <c r="AC36" s="1044"/>
      <c r="AD36" s="1146"/>
      <c r="AE36" s="1146"/>
      <c r="AF36" s="1146"/>
      <c r="AG36" s="1146"/>
      <c r="AH36" s="1146"/>
      <c r="AI36" s="1149"/>
      <c r="AJ36" s="1149"/>
      <c r="AK36" s="1149"/>
      <c r="AL36" s="1149"/>
      <c r="AM36" s="1149"/>
      <c r="AS36" s="364"/>
    </row>
    <row r="37" spans="1:45" ht="18" customHeight="1">
      <c r="A37" s="364"/>
      <c r="B37" s="1155"/>
      <c r="C37" s="1044" t="s">
        <v>450</v>
      </c>
      <c r="D37" s="1044"/>
      <c r="E37" s="1044"/>
      <c r="F37" s="1044"/>
      <c r="G37" s="1044"/>
      <c r="H37" s="1044"/>
      <c r="I37" s="1044"/>
      <c r="J37" s="1044"/>
      <c r="K37" s="1044"/>
      <c r="L37" s="1044"/>
      <c r="M37" s="1044"/>
      <c r="N37" s="1044"/>
      <c r="O37" s="1044"/>
      <c r="P37" s="1044"/>
      <c r="Q37" s="1044"/>
      <c r="R37" s="1044"/>
      <c r="S37" s="1044"/>
      <c r="T37" s="1044"/>
      <c r="U37" s="1044"/>
      <c r="V37" s="1044"/>
      <c r="W37" s="1044"/>
      <c r="X37" s="1044"/>
      <c r="Y37" s="1044"/>
      <c r="Z37" s="1044"/>
      <c r="AA37" s="1044"/>
      <c r="AB37" s="1044"/>
      <c r="AC37" s="1044"/>
      <c r="AD37" s="1146"/>
      <c r="AE37" s="1146"/>
      <c r="AF37" s="1146"/>
      <c r="AG37" s="1146"/>
      <c r="AH37" s="1146"/>
      <c r="AI37" s="1149"/>
      <c r="AJ37" s="1149"/>
      <c r="AK37" s="1149"/>
      <c r="AL37" s="1149"/>
      <c r="AM37" s="1149"/>
      <c r="AS37" s="364"/>
    </row>
    <row r="38" spans="1:45" ht="18" customHeight="1">
      <c r="A38" s="364"/>
      <c r="B38" s="1155"/>
      <c r="C38" s="1044" t="s">
        <v>450</v>
      </c>
      <c r="D38" s="1044"/>
      <c r="E38" s="1044"/>
      <c r="F38" s="1044"/>
      <c r="G38" s="1044"/>
      <c r="H38" s="1044"/>
      <c r="I38" s="1044"/>
      <c r="J38" s="1044"/>
      <c r="K38" s="1044"/>
      <c r="L38" s="1044"/>
      <c r="M38" s="1044"/>
      <c r="N38" s="1044"/>
      <c r="O38" s="1044"/>
      <c r="P38" s="1044"/>
      <c r="Q38" s="1044"/>
      <c r="R38" s="1044"/>
      <c r="S38" s="1044"/>
      <c r="T38" s="1044"/>
      <c r="U38" s="1044"/>
      <c r="V38" s="1044"/>
      <c r="W38" s="1044"/>
      <c r="X38" s="1044"/>
      <c r="Y38" s="1044"/>
      <c r="Z38" s="1044"/>
      <c r="AA38" s="1044"/>
      <c r="AB38" s="1044"/>
      <c r="AC38" s="1044"/>
      <c r="AD38" s="1146"/>
      <c r="AE38" s="1146"/>
      <c r="AF38" s="1146"/>
      <c r="AG38" s="1146"/>
      <c r="AH38" s="1146"/>
      <c r="AI38" s="1149"/>
      <c r="AJ38" s="1149"/>
      <c r="AK38" s="1149"/>
      <c r="AL38" s="1149"/>
      <c r="AM38" s="1149"/>
      <c r="AS38" s="364"/>
    </row>
    <row r="39" spans="1:45" ht="18" customHeight="1">
      <c r="A39" s="364"/>
      <c r="B39" s="1155"/>
      <c r="C39" s="1044" t="s">
        <v>450</v>
      </c>
      <c r="D39" s="1044"/>
      <c r="E39" s="1044"/>
      <c r="F39" s="1044"/>
      <c r="G39" s="1044"/>
      <c r="H39" s="1044"/>
      <c r="I39" s="1044"/>
      <c r="J39" s="1044"/>
      <c r="K39" s="1044"/>
      <c r="L39" s="1044"/>
      <c r="M39" s="1044"/>
      <c r="N39" s="1044"/>
      <c r="O39" s="1044"/>
      <c r="P39" s="1044"/>
      <c r="Q39" s="1044"/>
      <c r="R39" s="1044"/>
      <c r="S39" s="1044"/>
      <c r="T39" s="1044"/>
      <c r="U39" s="1044"/>
      <c r="V39" s="1044"/>
      <c r="W39" s="1044"/>
      <c r="X39" s="1044"/>
      <c r="Y39" s="1044"/>
      <c r="Z39" s="1044"/>
      <c r="AA39" s="1044"/>
      <c r="AB39" s="1044"/>
      <c r="AC39" s="1044"/>
      <c r="AD39" s="1146"/>
      <c r="AE39" s="1146"/>
      <c r="AF39" s="1146"/>
      <c r="AG39" s="1146"/>
      <c r="AH39" s="1146"/>
      <c r="AI39" s="1149"/>
      <c r="AJ39" s="1149"/>
      <c r="AK39" s="1149"/>
      <c r="AL39" s="1149"/>
      <c r="AM39" s="1149"/>
      <c r="AS39" s="364"/>
    </row>
    <row r="40" spans="1:45" ht="18" customHeight="1">
      <c r="A40" s="364"/>
      <c r="B40" s="1155"/>
      <c r="C40" s="1044" t="s">
        <v>450</v>
      </c>
      <c r="D40" s="1044"/>
      <c r="E40" s="1044"/>
      <c r="F40" s="1044"/>
      <c r="G40" s="1044"/>
      <c r="H40" s="1044"/>
      <c r="I40" s="1044"/>
      <c r="J40" s="1044"/>
      <c r="K40" s="1044"/>
      <c r="L40" s="1044"/>
      <c r="M40" s="1044"/>
      <c r="N40" s="1044"/>
      <c r="O40" s="1044"/>
      <c r="P40" s="1044"/>
      <c r="Q40" s="1044"/>
      <c r="R40" s="1044"/>
      <c r="S40" s="1044"/>
      <c r="T40" s="1044"/>
      <c r="U40" s="1044"/>
      <c r="V40" s="1044"/>
      <c r="W40" s="1044"/>
      <c r="X40" s="1044"/>
      <c r="Y40" s="1044"/>
      <c r="Z40" s="1044"/>
      <c r="AA40" s="1044"/>
      <c r="AB40" s="1044"/>
      <c r="AC40" s="1044"/>
      <c r="AD40" s="1146"/>
      <c r="AE40" s="1146"/>
      <c r="AF40" s="1146"/>
      <c r="AG40" s="1146"/>
      <c r="AH40" s="1146"/>
      <c r="AI40" s="1149"/>
      <c r="AJ40" s="1149"/>
      <c r="AK40" s="1149"/>
      <c r="AL40" s="1149"/>
      <c r="AM40" s="1149"/>
      <c r="AS40" s="364"/>
    </row>
    <row r="41" spans="1:45" ht="18" customHeight="1">
      <c r="A41" s="364"/>
      <c r="B41" s="1155"/>
      <c r="C41" s="1044" t="s">
        <v>450</v>
      </c>
      <c r="D41" s="1044"/>
      <c r="E41" s="1044"/>
      <c r="F41" s="1044"/>
      <c r="G41" s="1044"/>
      <c r="H41" s="1044"/>
      <c r="I41" s="1044"/>
      <c r="J41" s="1044"/>
      <c r="K41" s="1044"/>
      <c r="L41" s="1044"/>
      <c r="M41" s="1044"/>
      <c r="N41" s="1044"/>
      <c r="O41" s="1044"/>
      <c r="P41" s="1044"/>
      <c r="Q41" s="1044"/>
      <c r="R41" s="1044"/>
      <c r="S41" s="1044"/>
      <c r="T41" s="1044"/>
      <c r="U41" s="1044"/>
      <c r="V41" s="1044"/>
      <c r="W41" s="1044"/>
      <c r="X41" s="1044"/>
      <c r="Y41" s="1044"/>
      <c r="Z41" s="1044"/>
      <c r="AA41" s="1044"/>
      <c r="AB41" s="1044"/>
      <c r="AC41" s="1044"/>
      <c r="AD41" s="1146"/>
      <c r="AE41" s="1146"/>
      <c r="AF41" s="1146"/>
      <c r="AG41" s="1146"/>
      <c r="AH41" s="1146"/>
      <c r="AI41" s="1149"/>
      <c r="AJ41" s="1149"/>
      <c r="AK41" s="1149"/>
      <c r="AL41" s="1149"/>
      <c r="AM41" s="1149"/>
      <c r="AS41" s="364"/>
    </row>
    <row r="42" spans="1:45" ht="18" customHeight="1">
      <c r="A42" s="364"/>
      <c r="B42" s="1155"/>
      <c r="C42" s="1044" t="s">
        <v>450</v>
      </c>
      <c r="D42" s="1044"/>
      <c r="E42" s="1044"/>
      <c r="F42" s="1044"/>
      <c r="G42" s="1044"/>
      <c r="H42" s="1044"/>
      <c r="I42" s="1044"/>
      <c r="J42" s="1044"/>
      <c r="K42" s="1044"/>
      <c r="L42" s="1044"/>
      <c r="M42" s="1044"/>
      <c r="N42" s="1044"/>
      <c r="O42" s="1044"/>
      <c r="P42" s="1044"/>
      <c r="Q42" s="1044"/>
      <c r="R42" s="1044"/>
      <c r="S42" s="1044"/>
      <c r="T42" s="1044"/>
      <c r="U42" s="1044"/>
      <c r="V42" s="1044"/>
      <c r="W42" s="1044"/>
      <c r="X42" s="1044"/>
      <c r="Y42" s="1044"/>
      <c r="Z42" s="1044"/>
      <c r="AA42" s="1044"/>
      <c r="AB42" s="1044"/>
      <c r="AC42" s="1044"/>
      <c r="AD42" s="1146"/>
      <c r="AE42" s="1146"/>
      <c r="AF42" s="1146"/>
      <c r="AG42" s="1146"/>
      <c r="AH42" s="1146"/>
      <c r="AI42" s="1149"/>
      <c r="AJ42" s="1149"/>
      <c r="AK42" s="1149"/>
      <c r="AL42" s="1149"/>
      <c r="AM42" s="1149"/>
      <c r="AS42" s="364"/>
    </row>
    <row r="43" spans="1:45" ht="18" customHeight="1">
      <c r="A43" s="364"/>
      <c r="B43" s="1155"/>
      <c r="C43" s="1127"/>
      <c r="D43" s="1127"/>
      <c r="E43" s="1127"/>
      <c r="F43" s="1127"/>
      <c r="G43" s="1127"/>
      <c r="H43" s="1127"/>
      <c r="I43" s="1127"/>
      <c r="J43" s="1127"/>
      <c r="K43" s="1127"/>
      <c r="L43" s="1127"/>
      <c r="M43" s="1127"/>
      <c r="N43" s="1127"/>
      <c r="O43" s="1127"/>
      <c r="P43" s="1127"/>
      <c r="Q43" s="1127"/>
      <c r="R43" s="1127"/>
      <c r="S43" s="1127"/>
      <c r="T43" s="1127"/>
      <c r="U43" s="1127"/>
      <c r="V43" s="1127"/>
      <c r="W43" s="1140" t="s">
        <v>242</v>
      </c>
      <c r="X43" s="1140"/>
      <c r="Y43" s="1140"/>
      <c r="Z43" s="1140"/>
      <c r="AA43" s="1140"/>
      <c r="AB43" s="1140"/>
      <c r="AC43" s="1140"/>
      <c r="AD43" s="1140"/>
      <c r="AE43" s="1140"/>
      <c r="AF43" s="1140"/>
      <c r="AG43" s="1140"/>
      <c r="AH43" s="1140"/>
      <c r="AI43" s="1151"/>
      <c r="AJ43" s="1151"/>
      <c r="AK43" s="1151"/>
      <c r="AL43" s="1151"/>
      <c r="AM43" s="1151"/>
      <c r="AS43" s="364"/>
    </row>
    <row r="44" spans="1:45" ht="18" customHeight="1">
      <c r="A44" s="364"/>
      <c r="B44" s="1156" t="s">
        <v>22</v>
      </c>
      <c r="C44" s="1125" t="s">
        <v>450</v>
      </c>
      <c r="D44" s="1125"/>
      <c r="E44" s="1125"/>
      <c r="F44" s="1125"/>
      <c r="G44" s="1125"/>
      <c r="H44" s="1125"/>
      <c r="I44" s="1125"/>
      <c r="J44" s="1125"/>
      <c r="K44" s="1125"/>
      <c r="L44" s="1125"/>
      <c r="M44" s="1125"/>
      <c r="N44" s="1125"/>
      <c r="O44" s="1125"/>
      <c r="P44" s="1125"/>
      <c r="Q44" s="1125"/>
      <c r="R44" s="1125"/>
      <c r="S44" s="1125"/>
      <c r="T44" s="1125"/>
      <c r="U44" s="1125"/>
      <c r="V44" s="1125"/>
      <c r="W44" s="1125"/>
      <c r="X44" s="1125"/>
      <c r="Y44" s="1125"/>
      <c r="Z44" s="1125"/>
      <c r="AA44" s="1125"/>
      <c r="AB44" s="1125"/>
      <c r="AC44" s="1125"/>
      <c r="AD44" s="1141"/>
      <c r="AE44" s="1141"/>
      <c r="AF44" s="1141"/>
      <c r="AG44" s="1141"/>
      <c r="AH44" s="1141"/>
      <c r="AI44" s="1148"/>
      <c r="AJ44" s="1148"/>
      <c r="AK44" s="1148"/>
      <c r="AL44" s="1148"/>
      <c r="AM44" s="1148"/>
      <c r="AS44" s="364"/>
    </row>
    <row r="45" spans="1:45" ht="18" customHeight="1">
      <c r="A45" s="364"/>
      <c r="B45" s="1156"/>
      <c r="C45" s="1044" t="s">
        <v>450</v>
      </c>
      <c r="D45" s="1044"/>
      <c r="E45" s="1044"/>
      <c r="F45" s="1044"/>
      <c r="G45" s="1044"/>
      <c r="H45" s="1044"/>
      <c r="I45" s="1044"/>
      <c r="J45" s="1044"/>
      <c r="K45" s="1044"/>
      <c r="L45" s="1044"/>
      <c r="M45" s="1044"/>
      <c r="N45" s="1044"/>
      <c r="O45" s="1044"/>
      <c r="P45" s="1044"/>
      <c r="Q45" s="1044"/>
      <c r="R45" s="1044"/>
      <c r="S45" s="1044"/>
      <c r="T45" s="1044"/>
      <c r="U45" s="1044"/>
      <c r="V45" s="1044"/>
      <c r="W45" s="1044"/>
      <c r="X45" s="1044"/>
      <c r="Y45" s="1044"/>
      <c r="Z45" s="1044"/>
      <c r="AA45" s="1044"/>
      <c r="AB45" s="1044"/>
      <c r="AC45" s="1044"/>
      <c r="AD45" s="1146"/>
      <c r="AE45" s="1146"/>
      <c r="AF45" s="1146"/>
      <c r="AG45" s="1146"/>
      <c r="AH45" s="1146"/>
      <c r="AI45" s="1149"/>
      <c r="AJ45" s="1149"/>
      <c r="AK45" s="1149"/>
      <c r="AL45" s="1149"/>
      <c r="AM45" s="1149"/>
      <c r="AS45" s="364"/>
    </row>
    <row r="46" spans="1:45" ht="18" customHeight="1">
      <c r="A46" s="364"/>
      <c r="B46" s="1156"/>
      <c r="C46" s="1044" t="s">
        <v>450</v>
      </c>
      <c r="D46" s="1044"/>
      <c r="E46" s="1044"/>
      <c r="F46" s="1044"/>
      <c r="G46" s="1044"/>
      <c r="H46" s="1044"/>
      <c r="I46" s="1044"/>
      <c r="J46" s="1044"/>
      <c r="K46" s="1044"/>
      <c r="L46" s="1044"/>
      <c r="M46" s="1044"/>
      <c r="N46" s="1044"/>
      <c r="O46" s="1044"/>
      <c r="P46" s="1044"/>
      <c r="Q46" s="1044"/>
      <c r="R46" s="1044"/>
      <c r="S46" s="1044"/>
      <c r="T46" s="1044"/>
      <c r="U46" s="1044"/>
      <c r="V46" s="1044"/>
      <c r="W46" s="1044"/>
      <c r="X46" s="1044"/>
      <c r="Y46" s="1044"/>
      <c r="Z46" s="1044"/>
      <c r="AA46" s="1044"/>
      <c r="AB46" s="1044"/>
      <c r="AC46" s="1044"/>
      <c r="AD46" s="1146"/>
      <c r="AE46" s="1146"/>
      <c r="AF46" s="1146"/>
      <c r="AG46" s="1146"/>
      <c r="AH46" s="1146"/>
      <c r="AI46" s="1149"/>
      <c r="AJ46" s="1149"/>
      <c r="AK46" s="1149"/>
      <c r="AL46" s="1149"/>
      <c r="AM46" s="1149"/>
      <c r="AS46" s="364"/>
    </row>
    <row r="47" spans="1:45" ht="18" customHeight="1">
      <c r="A47" s="364"/>
      <c r="B47" s="1156"/>
      <c r="C47" s="1044" t="s">
        <v>450</v>
      </c>
      <c r="D47" s="1044"/>
      <c r="E47" s="1044"/>
      <c r="F47" s="1044"/>
      <c r="G47" s="1044"/>
      <c r="H47" s="1044"/>
      <c r="I47" s="1044"/>
      <c r="J47" s="1044"/>
      <c r="K47" s="1044"/>
      <c r="L47" s="1044"/>
      <c r="M47" s="1044"/>
      <c r="N47" s="1044"/>
      <c r="O47" s="1044"/>
      <c r="P47" s="1044"/>
      <c r="Q47" s="1044"/>
      <c r="R47" s="1044"/>
      <c r="S47" s="1044"/>
      <c r="T47" s="1044"/>
      <c r="U47" s="1044"/>
      <c r="V47" s="1044"/>
      <c r="W47" s="1044"/>
      <c r="X47" s="1044"/>
      <c r="Y47" s="1044"/>
      <c r="Z47" s="1044"/>
      <c r="AA47" s="1044"/>
      <c r="AB47" s="1044"/>
      <c r="AC47" s="1044"/>
      <c r="AD47" s="1146"/>
      <c r="AE47" s="1146"/>
      <c r="AF47" s="1146"/>
      <c r="AG47" s="1146"/>
      <c r="AH47" s="1146"/>
      <c r="AI47" s="1149"/>
      <c r="AJ47" s="1149"/>
      <c r="AK47" s="1149"/>
      <c r="AL47" s="1149"/>
      <c r="AM47" s="1149"/>
      <c r="AS47" s="364"/>
    </row>
    <row r="48" spans="1:45" ht="18" customHeight="1">
      <c r="A48" s="364"/>
      <c r="B48" s="1156"/>
      <c r="C48" s="1044" t="s">
        <v>450</v>
      </c>
      <c r="D48" s="1044"/>
      <c r="E48" s="1044"/>
      <c r="F48" s="1044"/>
      <c r="G48" s="1044"/>
      <c r="H48" s="1044"/>
      <c r="I48" s="1044"/>
      <c r="J48" s="1044"/>
      <c r="K48" s="1044"/>
      <c r="L48" s="1044"/>
      <c r="M48" s="1044"/>
      <c r="N48" s="1044"/>
      <c r="O48" s="1044"/>
      <c r="P48" s="1044"/>
      <c r="Q48" s="1044"/>
      <c r="R48" s="1044"/>
      <c r="S48" s="1044"/>
      <c r="T48" s="1044"/>
      <c r="U48" s="1044"/>
      <c r="V48" s="1044"/>
      <c r="W48" s="1044"/>
      <c r="X48" s="1044"/>
      <c r="Y48" s="1044"/>
      <c r="Z48" s="1044"/>
      <c r="AA48" s="1044"/>
      <c r="AB48" s="1044"/>
      <c r="AC48" s="1044"/>
      <c r="AD48" s="1146"/>
      <c r="AE48" s="1146"/>
      <c r="AF48" s="1146"/>
      <c r="AG48" s="1146"/>
      <c r="AH48" s="1146"/>
      <c r="AI48" s="1149"/>
      <c r="AJ48" s="1149"/>
      <c r="AK48" s="1149"/>
      <c r="AL48" s="1149"/>
      <c r="AM48" s="1149"/>
      <c r="AS48" s="364"/>
    </row>
    <row r="49" spans="1:45" ht="18" customHeight="1">
      <c r="A49" s="364"/>
      <c r="B49" s="1156"/>
      <c r="C49" s="1044" t="s">
        <v>450</v>
      </c>
      <c r="D49" s="1044"/>
      <c r="E49" s="1044"/>
      <c r="F49" s="1044"/>
      <c r="G49" s="1044"/>
      <c r="H49" s="1044"/>
      <c r="I49" s="1044"/>
      <c r="J49" s="1044"/>
      <c r="K49" s="1044"/>
      <c r="L49" s="1044"/>
      <c r="M49" s="1044"/>
      <c r="N49" s="1044"/>
      <c r="O49" s="1044"/>
      <c r="P49" s="1044"/>
      <c r="Q49" s="1044"/>
      <c r="R49" s="1044"/>
      <c r="S49" s="1044"/>
      <c r="T49" s="1044"/>
      <c r="U49" s="1044"/>
      <c r="V49" s="1044"/>
      <c r="W49" s="1044"/>
      <c r="X49" s="1044"/>
      <c r="Y49" s="1044"/>
      <c r="Z49" s="1044"/>
      <c r="AA49" s="1044"/>
      <c r="AB49" s="1044"/>
      <c r="AC49" s="1044"/>
      <c r="AD49" s="1146"/>
      <c r="AE49" s="1146"/>
      <c r="AF49" s="1146"/>
      <c r="AG49" s="1146"/>
      <c r="AH49" s="1146"/>
      <c r="AI49" s="1149"/>
      <c r="AJ49" s="1149"/>
      <c r="AK49" s="1149"/>
      <c r="AL49" s="1149"/>
      <c r="AM49" s="1149"/>
      <c r="AS49" s="364"/>
    </row>
    <row r="50" spans="1:45" ht="18" customHeight="1">
      <c r="A50" s="364"/>
      <c r="B50" s="1156"/>
      <c r="C50" s="1044" t="s">
        <v>450</v>
      </c>
      <c r="D50" s="1044"/>
      <c r="E50" s="1044"/>
      <c r="F50" s="1044"/>
      <c r="G50" s="1044"/>
      <c r="H50" s="1044"/>
      <c r="I50" s="1044"/>
      <c r="J50" s="1044"/>
      <c r="K50" s="1044"/>
      <c r="L50" s="1044"/>
      <c r="M50" s="1044"/>
      <c r="N50" s="1044"/>
      <c r="O50" s="1044"/>
      <c r="P50" s="1044"/>
      <c r="Q50" s="1044"/>
      <c r="R50" s="1044"/>
      <c r="S50" s="1044"/>
      <c r="T50" s="1044"/>
      <c r="U50" s="1044"/>
      <c r="V50" s="1044"/>
      <c r="W50" s="1044"/>
      <c r="X50" s="1044"/>
      <c r="Y50" s="1044"/>
      <c r="Z50" s="1044"/>
      <c r="AA50" s="1044"/>
      <c r="AB50" s="1044"/>
      <c r="AC50" s="1044"/>
      <c r="AD50" s="1146"/>
      <c r="AE50" s="1146"/>
      <c r="AF50" s="1146"/>
      <c r="AG50" s="1146"/>
      <c r="AH50" s="1146"/>
      <c r="AI50" s="1149"/>
      <c r="AJ50" s="1149"/>
      <c r="AK50" s="1149"/>
      <c r="AL50" s="1149"/>
      <c r="AM50" s="1149"/>
      <c r="AS50" s="364"/>
    </row>
    <row r="51" spans="1:45" ht="18" customHeight="1">
      <c r="A51" s="364"/>
      <c r="B51" s="1156"/>
      <c r="C51" s="1044" t="s">
        <v>450</v>
      </c>
      <c r="D51" s="1044"/>
      <c r="E51" s="1044"/>
      <c r="F51" s="1044"/>
      <c r="G51" s="1044"/>
      <c r="H51" s="1044"/>
      <c r="I51" s="1044"/>
      <c r="J51" s="1044"/>
      <c r="K51" s="1044"/>
      <c r="L51" s="1044"/>
      <c r="M51" s="1044"/>
      <c r="N51" s="1044"/>
      <c r="O51" s="1044"/>
      <c r="P51" s="1044"/>
      <c r="Q51" s="1044"/>
      <c r="R51" s="1044"/>
      <c r="S51" s="1044"/>
      <c r="T51" s="1044"/>
      <c r="U51" s="1044"/>
      <c r="V51" s="1044"/>
      <c r="W51" s="1044"/>
      <c r="X51" s="1044"/>
      <c r="Y51" s="1044"/>
      <c r="Z51" s="1044"/>
      <c r="AA51" s="1044"/>
      <c r="AB51" s="1044"/>
      <c r="AC51" s="1044"/>
      <c r="AD51" s="1146"/>
      <c r="AE51" s="1146"/>
      <c r="AF51" s="1146"/>
      <c r="AG51" s="1146"/>
      <c r="AH51" s="1146"/>
      <c r="AI51" s="1149"/>
      <c r="AJ51" s="1149"/>
      <c r="AK51" s="1149"/>
      <c r="AL51" s="1149"/>
      <c r="AM51" s="1149"/>
      <c r="AS51" s="364"/>
    </row>
    <row r="52" spans="1:45" ht="18" customHeight="1">
      <c r="A52" s="364"/>
      <c r="B52" s="1156"/>
      <c r="C52" s="1126"/>
      <c r="D52" s="1126"/>
      <c r="E52" s="1126"/>
      <c r="F52" s="1126"/>
      <c r="G52" s="1126"/>
      <c r="H52" s="1126"/>
      <c r="I52" s="1126"/>
      <c r="J52" s="1126"/>
      <c r="K52" s="1126"/>
      <c r="L52" s="1126"/>
      <c r="M52" s="1126"/>
      <c r="N52" s="1126"/>
      <c r="O52" s="1126"/>
      <c r="P52" s="1126"/>
      <c r="Q52" s="1126"/>
      <c r="R52" s="1126"/>
      <c r="S52" s="1126"/>
      <c r="T52" s="1126"/>
      <c r="U52" s="1126"/>
      <c r="V52" s="1126"/>
      <c r="W52" s="1139" t="s">
        <v>465</v>
      </c>
      <c r="X52" s="1139"/>
      <c r="Y52" s="1139"/>
      <c r="Z52" s="1139"/>
      <c r="AA52" s="1139"/>
      <c r="AB52" s="1139"/>
      <c r="AC52" s="1139"/>
      <c r="AD52" s="1139"/>
      <c r="AE52" s="1139"/>
      <c r="AF52" s="1139"/>
      <c r="AG52" s="1139"/>
      <c r="AH52" s="1139"/>
      <c r="AI52" s="1150"/>
      <c r="AJ52" s="1150"/>
      <c r="AK52" s="1150"/>
      <c r="AL52" s="1150"/>
      <c r="AM52" s="1150"/>
      <c r="AS52" s="364"/>
    </row>
    <row r="53" spans="1:45" ht="18" customHeight="1">
      <c r="A53" s="364"/>
      <c r="B53" s="1154" t="s">
        <v>196</v>
      </c>
      <c r="C53" s="1125" t="s">
        <v>450</v>
      </c>
      <c r="D53" s="1125"/>
      <c r="E53" s="1125"/>
      <c r="F53" s="1125"/>
      <c r="G53" s="1125"/>
      <c r="H53" s="1125"/>
      <c r="I53" s="1125"/>
      <c r="J53" s="1125"/>
      <c r="K53" s="1125"/>
      <c r="L53" s="1125"/>
      <c r="M53" s="1125"/>
      <c r="N53" s="1125"/>
      <c r="O53" s="1125"/>
      <c r="P53" s="1125"/>
      <c r="Q53" s="1125"/>
      <c r="R53" s="1125"/>
      <c r="S53" s="1125"/>
      <c r="T53" s="1125"/>
      <c r="U53" s="1125"/>
      <c r="V53" s="1125"/>
      <c r="W53" s="1125"/>
      <c r="X53" s="1125"/>
      <c r="Y53" s="1125"/>
      <c r="Z53" s="1125"/>
      <c r="AA53" s="1125"/>
      <c r="AB53" s="1125"/>
      <c r="AC53" s="1125"/>
      <c r="AD53" s="1141"/>
      <c r="AE53" s="1141"/>
      <c r="AF53" s="1141"/>
      <c r="AG53" s="1141"/>
      <c r="AH53" s="1141"/>
      <c r="AI53" s="1148"/>
      <c r="AJ53" s="1148"/>
      <c r="AK53" s="1148"/>
      <c r="AL53" s="1148"/>
      <c r="AM53" s="1148"/>
      <c r="AS53" s="364"/>
    </row>
    <row r="54" spans="1:45" ht="18" customHeight="1">
      <c r="A54" s="364"/>
      <c r="B54" s="1154"/>
      <c r="C54" s="1044" t="s">
        <v>450</v>
      </c>
      <c r="D54" s="1044"/>
      <c r="E54" s="1044"/>
      <c r="F54" s="1044"/>
      <c r="G54" s="1044"/>
      <c r="H54" s="1044"/>
      <c r="I54" s="1044"/>
      <c r="J54" s="1044"/>
      <c r="K54" s="1044"/>
      <c r="L54" s="1044"/>
      <c r="M54" s="1044"/>
      <c r="N54" s="1044"/>
      <c r="O54" s="1044"/>
      <c r="P54" s="1044"/>
      <c r="Q54" s="1044"/>
      <c r="R54" s="1044"/>
      <c r="S54" s="1044"/>
      <c r="T54" s="1044"/>
      <c r="U54" s="1044"/>
      <c r="V54" s="1044"/>
      <c r="W54" s="1044"/>
      <c r="X54" s="1044"/>
      <c r="Y54" s="1044"/>
      <c r="Z54" s="1044"/>
      <c r="AA54" s="1044"/>
      <c r="AB54" s="1044"/>
      <c r="AC54" s="1044"/>
      <c r="AD54" s="1146"/>
      <c r="AE54" s="1146"/>
      <c r="AF54" s="1146"/>
      <c r="AG54" s="1146"/>
      <c r="AH54" s="1146"/>
      <c r="AI54" s="1149"/>
      <c r="AJ54" s="1149"/>
      <c r="AK54" s="1149"/>
      <c r="AL54" s="1149"/>
      <c r="AM54" s="1149"/>
      <c r="AS54" s="364"/>
    </row>
    <row r="55" spans="1:45" ht="18" customHeight="1">
      <c r="A55" s="364"/>
      <c r="B55" s="1154"/>
      <c r="C55" s="1044" t="s">
        <v>450</v>
      </c>
      <c r="D55" s="1044"/>
      <c r="E55" s="1044"/>
      <c r="F55" s="1044"/>
      <c r="G55" s="1044"/>
      <c r="H55" s="1044"/>
      <c r="I55" s="1044"/>
      <c r="J55" s="1044"/>
      <c r="K55" s="1044"/>
      <c r="L55" s="1044"/>
      <c r="M55" s="1044"/>
      <c r="N55" s="1044"/>
      <c r="O55" s="1044"/>
      <c r="P55" s="1044"/>
      <c r="Q55" s="1044"/>
      <c r="R55" s="1044"/>
      <c r="S55" s="1044"/>
      <c r="T55" s="1044"/>
      <c r="U55" s="1044"/>
      <c r="V55" s="1044"/>
      <c r="W55" s="1044"/>
      <c r="X55" s="1044"/>
      <c r="Y55" s="1044"/>
      <c r="Z55" s="1044"/>
      <c r="AA55" s="1044"/>
      <c r="AB55" s="1044"/>
      <c r="AC55" s="1044"/>
      <c r="AD55" s="1146"/>
      <c r="AE55" s="1146"/>
      <c r="AF55" s="1146"/>
      <c r="AG55" s="1146"/>
      <c r="AH55" s="1146"/>
      <c r="AI55" s="1149"/>
      <c r="AJ55" s="1149"/>
      <c r="AK55" s="1149"/>
      <c r="AL55" s="1149"/>
      <c r="AM55" s="1149"/>
      <c r="AS55" s="364"/>
    </row>
    <row r="56" spans="1:45" ht="18" customHeight="1">
      <c r="A56" s="364"/>
      <c r="B56" s="1154"/>
      <c r="C56" s="1044" t="s">
        <v>450</v>
      </c>
      <c r="D56" s="1044"/>
      <c r="E56" s="1044"/>
      <c r="F56" s="1044"/>
      <c r="G56" s="1044"/>
      <c r="H56" s="1044"/>
      <c r="I56" s="1044"/>
      <c r="J56" s="1044"/>
      <c r="K56" s="1044"/>
      <c r="L56" s="1044"/>
      <c r="M56" s="1044"/>
      <c r="N56" s="1044"/>
      <c r="O56" s="1044"/>
      <c r="P56" s="1044"/>
      <c r="Q56" s="1044"/>
      <c r="R56" s="1044"/>
      <c r="S56" s="1044"/>
      <c r="T56" s="1044"/>
      <c r="U56" s="1044"/>
      <c r="V56" s="1044"/>
      <c r="W56" s="1044"/>
      <c r="X56" s="1044"/>
      <c r="Y56" s="1044"/>
      <c r="Z56" s="1044"/>
      <c r="AA56" s="1044"/>
      <c r="AB56" s="1044"/>
      <c r="AC56" s="1044"/>
      <c r="AD56" s="1146"/>
      <c r="AE56" s="1146"/>
      <c r="AF56" s="1146"/>
      <c r="AG56" s="1146"/>
      <c r="AH56" s="1146"/>
      <c r="AI56" s="1149"/>
      <c r="AJ56" s="1149"/>
      <c r="AK56" s="1149"/>
      <c r="AL56" s="1149"/>
      <c r="AM56" s="1149"/>
      <c r="AS56" s="364"/>
    </row>
    <row r="57" spans="1:45" ht="18" customHeight="1">
      <c r="A57" s="364"/>
      <c r="B57" s="1154"/>
      <c r="C57" s="1044" t="s">
        <v>450</v>
      </c>
      <c r="D57" s="1044"/>
      <c r="E57" s="1044"/>
      <c r="F57" s="1044"/>
      <c r="G57" s="1044"/>
      <c r="H57" s="1044"/>
      <c r="I57" s="1044"/>
      <c r="J57" s="1044"/>
      <c r="K57" s="1044"/>
      <c r="L57" s="1044"/>
      <c r="M57" s="1044"/>
      <c r="N57" s="1044"/>
      <c r="O57" s="1044"/>
      <c r="P57" s="1044"/>
      <c r="Q57" s="1044"/>
      <c r="R57" s="1044"/>
      <c r="S57" s="1044"/>
      <c r="T57" s="1044"/>
      <c r="U57" s="1044"/>
      <c r="V57" s="1044"/>
      <c r="W57" s="1044"/>
      <c r="X57" s="1044"/>
      <c r="Y57" s="1044"/>
      <c r="Z57" s="1044"/>
      <c r="AA57" s="1044"/>
      <c r="AB57" s="1044"/>
      <c r="AC57" s="1044"/>
      <c r="AD57" s="1146"/>
      <c r="AE57" s="1146"/>
      <c r="AF57" s="1146"/>
      <c r="AG57" s="1146"/>
      <c r="AH57" s="1146"/>
      <c r="AI57" s="1149"/>
      <c r="AJ57" s="1149"/>
      <c r="AK57" s="1149"/>
      <c r="AL57" s="1149"/>
      <c r="AM57" s="1149"/>
      <c r="AS57" s="364"/>
    </row>
    <row r="58" spans="1:45" ht="18" customHeight="1">
      <c r="A58" s="364"/>
      <c r="B58" s="1154"/>
      <c r="C58" s="1044" t="s">
        <v>450</v>
      </c>
      <c r="D58" s="1044"/>
      <c r="E58" s="1044"/>
      <c r="F58" s="1044"/>
      <c r="G58" s="1044"/>
      <c r="H58" s="1044"/>
      <c r="I58" s="1044"/>
      <c r="J58" s="1044"/>
      <c r="K58" s="1044"/>
      <c r="L58" s="1044"/>
      <c r="M58" s="1044"/>
      <c r="N58" s="1044"/>
      <c r="O58" s="1044"/>
      <c r="P58" s="1044"/>
      <c r="Q58" s="1044"/>
      <c r="R58" s="1044"/>
      <c r="S58" s="1044"/>
      <c r="T58" s="1044"/>
      <c r="U58" s="1044"/>
      <c r="V58" s="1044"/>
      <c r="W58" s="1044"/>
      <c r="X58" s="1044"/>
      <c r="Y58" s="1044"/>
      <c r="Z58" s="1044"/>
      <c r="AA58" s="1044"/>
      <c r="AB58" s="1044"/>
      <c r="AC58" s="1044"/>
      <c r="AD58" s="1146"/>
      <c r="AE58" s="1146"/>
      <c r="AF58" s="1146"/>
      <c r="AG58" s="1146"/>
      <c r="AH58" s="1146"/>
      <c r="AI58" s="1149"/>
      <c r="AJ58" s="1149"/>
      <c r="AK58" s="1149"/>
      <c r="AL58" s="1149"/>
      <c r="AM58" s="1149"/>
      <c r="AS58" s="364"/>
    </row>
    <row r="59" spans="1:45" ht="18" customHeight="1">
      <c r="A59" s="364"/>
      <c r="B59" s="1154"/>
      <c r="C59" s="1044" t="s">
        <v>450</v>
      </c>
      <c r="D59" s="1044"/>
      <c r="E59" s="1044"/>
      <c r="F59" s="1044"/>
      <c r="G59" s="1044"/>
      <c r="H59" s="1044"/>
      <c r="I59" s="1044"/>
      <c r="J59" s="1044"/>
      <c r="K59" s="1044"/>
      <c r="L59" s="1044"/>
      <c r="M59" s="1044"/>
      <c r="N59" s="1044"/>
      <c r="O59" s="1044"/>
      <c r="P59" s="1044"/>
      <c r="Q59" s="1044"/>
      <c r="R59" s="1044"/>
      <c r="S59" s="1044"/>
      <c r="T59" s="1044"/>
      <c r="U59" s="1044"/>
      <c r="V59" s="1044"/>
      <c r="W59" s="1044"/>
      <c r="X59" s="1044"/>
      <c r="Y59" s="1044"/>
      <c r="Z59" s="1044"/>
      <c r="AA59" s="1044"/>
      <c r="AB59" s="1044"/>
      <c r="AC59" s="1044"/>
      <c r="AD59" s="1146"/>
      <c r="AE59" s="1146"/>
      <c r="AF59" s="1146"/>
      <c r="AG59" s="1146"/>
      <c r="AH59" s="1146"/>
      <c r="AI59" s="1149"/>
      <c r="AJ59" s="1149"/>
      <c r="AK59" s="1149"/>
      <c r="AL59" s="1149"/>
      <c r="AM59" s="1149"/>
      <c r="AS59" s="364"/>
    </row>
    <row r="60" spans="1:45" ht="18" customHeight="1">
      <c r="A60" s="364"/>
      <c r="B60" s="1154"/>
      <c r="C60" s="1044" t="s">
        <v>450</v>
      </c>
      <c r="D60" s="1044"/>
      <c r="E60" s="1044"/>
      <c r="F60" s="1044"/>
      <c r="G60" s="1044"/>
      <c r="H60" s="1044"/>
      <c r="I60" s="1044"/>
      <c r="J60" s="1044"/>
      <c r="K60" s="1044"/>
      <c r="L60" s="1044"/>
      <c r="M60" s="1044"/>
      <c r="N60" s="1044"/>
      <c r="O60" s="1044"/>
      <c r="P60" s="1044"/>
      <c r="Q60" s="1044"/>
      <c r="R60" s="1044"/>
      <c r="S60" s="1044"/>
      <c r="T60" s="1044"/>
      <c r="U60" s="1044"/>
      <c r="V60" s="1044"/>
      <c r="W60" s="1044"/>
      <c r="X60" s="1044"/>
      <c r="Y60" s="1044"/>
      <c r="Z60" s="1044"/>
      <c r="AA60" s="1044"/>
      <c r="AB60" s="1044"/>
      <c r="AC60" s="1044"/>
      <c r="AD60" s="1146"/>
      <c r="AE60" s="1146"/>
      <c r="AF60" s="1146"/>
      <c r="AG60" s="1146"/>
      <c r="AH60" s="1146"/>
      <c r="AI60" s="1149"/>
      <c r="AJ60" s="1149"/>
      <c r="AK60" s="1149"/>
      <c r="AL60" s="1149"/>
      <c r="AM60" s="1149"/>
      <c r="AS60" s="364"/>
    </row>
    <row r="61" spans="1:45" ht="18" customHeight="1">
      <c r="A61" s="364"/>
      <c r="B61" s="1157"/>
      <c r="C61" s="1162"/>
      <c r="D61" s="1162"/>
      <c r="E61" s="1162"/>
      <c r="F61" s="1162"/>
      <c r="G61" s="1162"/>
      <c r="H61" s="1162"/>
      <c r="I61" s="1162"/>
      <c r="J61" s="1162"/>
      <c r="K61" s="1162"/>
      <c r="L61" s="1162"/>
      <c r="M61" s="1162"/>
      <c r="N61" s="1162"/>
      <c r="O61" s="1162"/>
      <c r="P61" s="1162"/>
      <c r="Q61" s="1162"/>
      <c r="R61" s="1162"/>
      <c r="S61" s="1162"/>
      <c r="T61" s="1162"/>
      <c r="U61" s="1162"/>
      <c r="V61" s="1162"/>
      <c r="W61" s="1167" t="s">
        <v>268</v>
      </c>
      <c r="X61" s="1167"/>
      <c r="Y61" s="1167"/>
      <c r="Z61" s="1167"/>
      <c r="AA61" s="1167"/>
      <c r="AB61" s="1167"/>
      <c r="AC61" s="1167"/>
      <c r="AD61" s="1167"/>
      <c r="AE61" s="1167"/>
      <c r="AF61" s="1167"/>
      <c r="AG61" s="1167"/>
      <c r="AH61" s="1167"/>
      <c r="AI61" s="1170"/>
      <c r="AJ61" s="1170"/>
      <c r="AK61" s="1170"/>
      <c r="AL61" s="1170"/>
      <c r="AM61" s="1170"/>
      <c r="AS61" s="364"/>
    </row>
    <row r="62" spans="1:45" ht="18" customHeight="1">
      <c r="A62" s="364"/>
      <c r="B62" s="1158" t="s">
        <v>459</v>
      </c>
      <c r="C62" s="1163" t="s">
        <v>450</v>
      </c>
      <c r="D62" s="1163"/>
      <c r="E62" s="1163"/>
      <c r="F62" s="1163"/>
      <c r="G62" s="1163"/>
      <c r="H62" s="1163"/>
      <c r="I62" s="1163"/>
      <c r="J62" s="1163"/>
      <c r="K62" s="1163"/>
      <c r="L62" s="1163"/>
      <c r="M62" s="1163"/>
      <c r="N62" s="1163"/>
      <c r="O62" s="1163"/>
      <c r="P62" s="1163"/>
      <c r="Q62" s="1163"/>
      <c r="R62" s="1163"/>
      <c r="S62" s="1163"/>
      <c r="T62" s="1163"/>
      <c r="U62" s="1163"/>
      <c r="V62" s="1163"/>
      <c r="W62" s="1163"/>
      <c r="X62" s="1163"/>
      <c r="Y62" s="1163"/>
      <c r="Z62" s="1163"/>
      <c r="AA62" s="1163"/>
      <c r="AB62" s="1163"/>
      <c r="AC62" s="1163"/>
      <c r="AD62" s="1169"/>
      <c r="AE62" s="1169"/>
      <c r="AF62" s="1169"/>
      <c r="AG62" s="1169"/>
      <c r="AH62" s="1169"/>
      <c r="AI62" s="1171"/>
      <c r="AJ62" s="1171"/>
      <c r="AK62" s="1171"/>
      <c r="AL62" s="1171"/>
      <c r="AM62" s="1171"/>
      <c r="AS62" s="364"/>
    </row>
    <row r="63" spans="1:45" ht="18" customHeight="1">
      <c r="A63" s="364"/>
      <c r="B63" s="1155"/>
      <c r="C63" s="1044" t="s">
        <v>450</v>
      </c>
      <c r="D63" s="1044"/>
      <c r="E63" s="1044"/>
      <c r="F63" s="1044"/>
      <c r="G63" s="1044"/>
      <c r="H63" s="1044"/>
      <c r="I63" s="1044"/>
      <c r="J63" s="1044"/>
      <c r="K63" s="1044"/>
      <c r="L63" s="1044"/>
      <c r="M63" s="1044"/>
      <c r="N63" s="1044"/>
      <c r="O63" s="1044"/>
      <c r="P63" s="1044"/>
      <c r="Q63" s="1044"/>
      <c r="R63" s="1044"/>
      <c r="S63" s="1044"/>
      <c r="T63" s="1044"/>
      <c r="U63" s="1044"/>
      <c r="V63" s="1044"/>
      <c r="W63" s="1044"/>
      <c r="X63" s="1044"/>
      <c r="Y63" s="1044"/>
      <c r="Z63" s="1044"/>
      <c r="AA63" s="1044"/>
      <c r="AB63" s="1044"/>
      <c r="AC63" s="1044"/>
      <c r="AD63" s="1146"/>
      <c r="AE63" s="1146"/>
      <c r="AF63" s="1146"/>
      <c r="AG63" s="1146"/>
      <c r="AH63" s="1146"/>
      <c r="AI63" s="1149"/>
      <c r="AJ63" s="1149"/>
      <c r="AK63" s="1149"/>
      <c r="AL63" s="1149"/>
      <c r="AM63" s="1149"/>
      <c r="AS63" s="364"/>
    </row>
    <row r="64" spans="1:45" ht="18" customHeight="1">
      <c r="A64" s="364"/>
      <c r="B64" s="1155"/>
      <c r="C64" s="1044" t="s">
        <v>450</v>
      </c>
      <c r="D64" s="1044"/>
      <c r="E64" s="1044"/>
      <c r="F64" s="1044"/>
      <c r="G64" s="1044"/>
      <c r="H64" s="1044"/>
      <c r="I64" s="1044"/>
      <c r="J64" s="1044"/>
      <c r="K64" s="1044"/>
      <c r="L64" s="1044"/>
      <c r="M64" s="1044"/>
      <c r="N64" s="1044"/>
      <c r="O64" s="1044"/>
      <c r="P64" s="1044"/>
      <c r="Q64" s="1044"/>
      <c r="R64" s="1044"/>
      <c r="S64" s="1044"/>
      <c r="T64" s="1044"/>
      <c r="U64" s="1044"/>
      <c r="V64" s="1044"/>
      <c r="W64" s="1044"/>
      <c r="X64" s="1044"/>
      <c r="Y64" s="1044"/>
      <c r="Z64" s="1044"/>
      <c r="AA64" s="1044"/>
      <c r="AB64" s="1044"/>
      <c r="AC64" s="1044"/>
      <c r="AD64" s="1146"/>
      <c r="AE64" s="1146"/>
      <c r="AF64" s="1146"/>
      <c r="AG64" s="1146"/>
      <c r="AH64" s="1146"/>
      <c r="AI64" s="1149"/>
      <c r="AJ64" s="1149"/>
      <c r="AK64" s="1149"/>
      <c r="AL64" s="1149"/>
      <c r="AM64" s="1149"/>
      <c r="AS64" s="364"/>
    </row>
    <row r="65" spans="1:45" ht="18" customHeight="1">
      <c r="A65" s="364"/>
      <c r="B65" s="1155"/>
      <c r="C65" s="1044" t="s">
        <v>450</v>
      </c>
      <c r="D65" s="1044"/>
      <c r="E65" s="1044"/>
      <c r="F65" s="1044"/>
      <c r="G65" s="1044"/>
      <c r="H65" s="1044"/>
      <c r="I65" s="1044"/>
      <c r="J65" s="1044"/>
      <c r="K65" s="1044"/>
      <c r="L65" s="1044"/>
      <c r="M65" s="1044"/>
      <c r="N65" s="1044"/>
      <c r="O65" s="1044"/>
      <c r="P65" s="1044"/>
      <c r="Q65" s="1044"/>
      <c r="R65" s="1044"/>
      <c r="S65" s="1044"/>
      <c r="T65" s="1044"/>
      <c r="U65" s="1044"/>
      <c r="V65" s="1044"/>
      <c r="W65" s="1044"/>
      <c r="X65" s="1044"/>
      <c r="Y65" s="1044"/>
      <c r="Z65" s="1044"/>
      <c r="AA65" s="1044"/>
      <c r="AB65" s="1044"/>
      <c r="AC65" s="1044"/>
      <c r="AD65" s="1146"/>
      <c r="AE65" s="1146"/>
      <c r="AF65" s="1146"/>
      <c r="AG65" s="1146"/>
      <c r="AH65" s="1146"/>
      <c r="AI65" s="1149"/>
      <c r="AJ65" s="1149"/>
      <c r="AK65" s="1149"/>
      <c r="AL65" s="1149"/>
      <c r="AM65" s="1149"/>
      <c r="AS65" s="364"/>
    </row>
    <row r="66" spans="1:45" ht="18" customHeight="1">
      <c r="A66" s="364"/>
      <c r="B66" s="1155"/>
      <c r="C66" s="1044" t="s">
        <v>450</v>
      </c>
      <c r="D66" s="1044"/>
      <c r="E66" s="1044"/>
      <c r="F66" s="1044"/>
      <c r="G66" s="1044"/>
      <c r="H66" s="1044"/>
      <c r="I66" s="1044"/>
      <c r="J66" s="1044"/>
      <c r="K66" s="1044"/>
      <c r="L66" s="1044"/>
      <c r="M66" s="1044"/>
      <c r="N66" s="1044"/>
      <c r="O66" s="1044"/>
      <c r="P66" s="1044"/>
      <c r="Q66" s="1044"/>
      <c r="R66" s="1044"/>
      <c r="S66" s="1044"/>
      <c r="T66" s="1044"/>
      <c r="U66" s="1044"/>
      <c r="V66" s="1044"/>
      <c r="W66" s="1044"/>
      <c r="X66" s="1044"/>
      <c r="Y66" s="1044"/>
      <c r="Z66" s="1044"/>
      <c r="AA66" s="1044"/>
      <c r="AB66" s="1044"/>
      <c r="AC66" s="1044"/>
      <c r="AD66" s="1146"/>
      <c r="AE66" s="1146"/>
      <c r="AF66" s="1146"/>
      <c r="AG66" s="1146"/>
      <c r="AH66" s="1146"/>
      <c r="AI66" s="1149"/>
      <c r="AJ66" s="1149"/>
      <c r="AK66" s="1149"/>
      <c r="AL66" s="1149"/>
      <c r="AM66" s="1149"/>
      <c r="AS66" s="364"/>
    </row>
    <row r="67" spans="1:45" ht="18" customHeight="1">
      <c r="A67" s="364"/>
      <c r="B67" s="1155"/>
      <c r="C67" s="1044" t="s">
        <v>450</v>
      </c>
      <c r="D67" s="1044"/>
      <c r="E67" s="1044"/>
      <c r="F67" s="1044"/>
      <c r="G67" s="1044"/>
      <c r="H67" s="1044"/>
      <c r="I67" s="1044"/>
      <c r="J67" s="1044"/>
      <c r="K67" s="1044"/>
      <c r="L67" s="1044"/>
      <c r="M67" s="1044"/>
      <c r="N67" s="1044"/>
      <c r="O67" s="1044"/>
      <c r="P67" s="1044"/>
      <c r="Q67" s="1044"/>
      <c r="R67" s="1044"/>
      <c r="S67" s="1044"/>
      <c r="T67" s="1044"/>
      <c r="U67" s="1044"/>
      <c r="V67" s="1044"/>
      <c r="W67" s="1044"/>
      <c r="X67" s="1044"/>
      <c r="Y67" s="1044"/>
      <c r="Z67" s="1044"/>
      <c r="AA67" s="1044"/>
      <c r="AB67" s="1044"/>
      <c r="AC67" s="1044"/>
      <c r="AD67" s="1146"/>
      <c r="AE67" s="1146"/>
      <c r="AF67" s="1146"/>
      <c r="AG67" s="1146"/>
      <c r="AH67" s="1146"/>
      <c r="AI67" s="1149"/>
      <c r="AJ67" s="1149"/>
      <c r="AK67" s="1149"/>
      <c r="AL67" s="1149"/>
      <c r="AM67" s="1149"/>
      <c r="AS67" s="364"/>
    </row>
    <row r="68" spans="1:45" ht="18" customHeight="1">
      <c r="A68" s="364"/>
      <c r="B68" s="1155"/>
      <c r="C68" s="1044" t="s">
        <v>450</v>
      </c>
      <c r="D68" s="1044"/>
      <c r="E68" s="1044"/>
      <c r="F68" s="1044"/>
      <c r="G68" s="1044"/>
      <c r="H68" s="1044"/>
      <c r="I68" s="1044"/>
      <c r="J68" s="1044"/>
      <c r="K68" s="1044"/>
      <c r="L68" s="1044"/>
      <c r="M68" s="1044"/>
      <c r="N68" s="1044"/>
      <c r="O68" s="1044"/>
      <c r="P68" s="1044"/>
      <c r="Q68" s="1044"/>
      <c r="R68" s="1044"/>
      <c r="S68" s="1044"/>
      <c r="T68" s="1044"/>
      <c r="U68" s="1044"/>
      <c r="V68" s="1044"/>
      <c r="W68" s="1044"/>
      <c r="X68" s="1044"/>
      <c r="Y68" s="1044"/>
      <c r="Z68" s="1044"/>
      <c r="AA68" s="1044"/>
      <c r="AB68" s="1044"/>
      <c r="AC68" s="1044"/>
      <c r="AD68" s="1146"/>
      <c r="AE68" s="1146"/>
      <c r="AF68" s="1146"/>
      <c r="AG68" s="1146"/>
      <c r="AH68" s="1146"/>
      <c r="AI68" s="1149"/>
      <c r="AJ68" s="1149"/>
      <c r="AK68" s="1149"/>
      <c r="AL68" s="1149"/>
      <c r="AM68" s="1149"/>
      <c r="AS68" s="364"/>
    </row>
    <row r="69" spans="1:45" ht="18" customHeight="1">
      <c r="A69" s="364"/>
      <c r="B69" s="1155"/>
      <c r="C69" s="1044" t="s">
        <v>450</v>
      </c>
      <c r="D69" s="1044"/>
      <c r="E69" s="1044"/>
      <c r="F69" s="1044"/>
      <c r="G69" s="1044"/>
      <c r="H69" s="1044"/>
      <c r="I69" s="1044"/>
      <c r="J69" s="1044"/>
      <c r="K69" s="1044"/>
      <c r="L69" s="1044"/>
      <c r="M69" s="1044"/>
      <c r="N69" s="1044"/>
      <c r="O69" s="1044"/>
      <c r="P69" s="1044"/>
      <c r="Q69" s="1044"/>
      <c r="R69" s="1044"/>
      <c r="S69" s="1044"/>
      <c r="T69" s="1044"/>
      <c r="U69" s="1044"/>
      <c r="V69" s="1044"/>
      <c r="W69" s="1044"/>
      <c r="X69" s="1044"/>
      <c r="Y69" s="1044"/>
      <c r="Z69" s="1044"/>
      <c r="AA69" s="1044"/>
      <c r="AB69" s="1044"/>
      <c r="AC69" s="1044"/>
      <c r="AD69" s="1146"/>
      <c r="AE69" s="1146"/>
      <c r="AF69" s="1146"/>
      <c r="AG69" s="1146"/>
      <c r="AH69" s="1146"/>
      <c r="AI69" s="1149"/>
      <c r="AJ69" s="1149"/>
      <c r="AK69" s="1149"/>
      <c r="AL69" s="1149"/>
      <c r="AM69" s="1149"/>
      <c r="AS69" s="364"/>
    </row>
    <row r="70" spans="1:45" ht="18" customHeight="1">
      <c r="A70" s="364"/>
      <c r="B70" s="1155"/>
      <c r="C70" s="1127"/>
      <c r="D70" s="1127"/>
      <c r="E70" s="1127"/>
      <c r="F70" s="1127"/>
      <c r="G70" s="1127"/>
      <c r="H70" s="1127"/>
      <c r="I70" s="1127"/>
      <c r="J70" s="1127"/>
      <c r="K70" s="1127"/>
      <c r="L70" s="1127"/>
      <c r="M70" s="1127"/>
      <c r="N70" s="1127"/>
      <c r="O70" s="1127"/>
      <c r="P70" s="1127"/>
      <c r="Q70" s="1127"/>
      <c r="R70" s="1127"/>
      <c r="S70" s="1127"/>
      <c r="T70" s="1127"/>
      <c r="U70" s="1127"/>
      <c r="V70" s="1127"/>
      <c r="W70" s="1140" t="s">
        <v>417</v>
      </c>
      <c r="X70" s="1140"/>
      <c r="Y70" s="1140"/>
      <c r="Z70" s="1140"/>
      <c r="AA70" s="1140"/>
      <c r="AB70" s="1140"/>
      <c r="AC70" s="1140"/>
      <c r="AD70" s="1140"/>
      <c r="AE70" s="1140"/>
      <c r="AF70" s="1140"/>
      <c r="AG70" s="1140"/>
      <c r="AH70" s="1140"/>
      <c r="AI70" s="1151"/>
      <c r="AJ70" s="1151"/>
      <c r="AK70" s="1151"/>
      <c r="AL70" s="1151"/>
      <c r="AM70" s="1151"/>
      <c r="AS70" s="364"/>
    </row>
    <row r="71" spans="1:45" ht="18" customHeight="1">
      <c r="A71" s="364"/>
      <c r="B71" s="1159" t="s">
        <v>461</v>
      </c>
      <c r="C71" s="1125" t="s">
        <v>450</v>
      </c>
      <c r="D71" s="1125"/>
      <c r="E71" s="1125"/>
      <c r="F71" s="1125"/>
      <c r="G71" s="1125"/>
      <c r="H71" s="1125"/>
      <c r="I71" s="1125"/>
      <c r="J71" s="1125"/>
      <c r="K71" s="1125"/>
      <c r="L71" s="1125"/>
      <c r="M71" s="1125"/>
      <c r="N71" s="1125"/>
      <c r="O71" s="1125"/>
      <c r="P71" s="1125"/>
      <c r="Q71" s="1125"/>
      <c r="R71" s="1125"/>
      <c r="S71" s="1125"/>
      <c r="T71" s="1125"/>
      <c r="U71" s="1125"/>
      <c r="V71" s="1125"/>
      <c r="W71" s="1125"/>
      <c r="X71" s="1125"/>
      <c r="Y71" s="1125"/>
      <c r="Z71" s="1125"/>
      <c r="AA71" s="1125"/>
      <c r="AB71" s="1125"/>
      <c r="AC71" s="1125"/>
      <c r="AD71" s="1141"/>
      <c r="AE71" s="1141"/>
      <c r="AF71" s="1141"/>
      <c r="AG71" s="1141"/>
      <c r="AH71" s="1141"/>
      <c r="AI71" s="1148"/>
      <c r="AJ71" s="1148"/>
      <c r="AK71" s="1148"/>
      <c r="AL71" s="1148"/>
      <c r="AM71" s="1148"/>
      <c r="AS71" s="364"/>
    </row>
    <row r="72" spans="1:45" ht="18" customHeight="1">
      <c r="A72" s="364"/>
      <c r="B72" s="1159"/>
      <c r="C72" s="1044" t="s">
        <v>450</v>
      </c>
      <c r="D72" s="1044"/>
      <c r="E72" s="1044"/>
      <c r="F72" s="1044"/>
      <c r="G72" s="1044"/>
      <c r="H72" s="1044"/>
      <c r="I72" s="1044"/>
      <c r="J72" s="1044"/>
      <c r="K72" s="1044"/>
      <c r="L72" s="1044"/>
      <c r="M72" s="1044"/>
      <c r="N72" s="1044"/>
      <c r="O72" s="1044"/>
      <c r="P72" s="1044"/>
      <c r="Q72" s="1044"/>
      <c r="R72" s="1044"/>
      <c r="S72" s="1044"/>
      <c r="T72" s="1044"/>
      <c r="U72" s="1044"/>
      <c r="V72" s="1044"/>
      <c r="W72" s="1044"/>
      <c r="X72" s="1044"/>
      <c r="Y72" s="1044"/>
      <c r="Z72" s="1044"/>
      <c r="AA72" s="1044"/>
      <c r="AB72" s="1044"/>
      <c r="AC72" s="1044"/>
      <c r="AD72" s="1146"/>
      <c r="AE72" s="1146"/>
      <c r="AF72" s="1146"/>
      <c r="AG72" s="1146"/>
      <c r="AH72" s="1146"/>
      <c r="AI72" s="1149"/>
      <c r="AJ72" s="1149"/>
      <c r="AK72" s="1149"/>
      <c r="AL72" s="1149"/>
      <c r="AM72" s="1149"/>
      <c r="AS72" s="364"/>
    </row>
    <row r="73" spans="1:45" ht="18" customHeight="1">
      <c r="A73" s="364"/>
      <c r="B73" s="1159"/>
      <c r="C73" s="1044" t="s">
        <v>450</v>
      </c>
      <c r="D73" s="1044"/>
      <c r="E73" s="1044"/>
      <c r="F73" s="1044"/>
      <c r="G73" s="1044"/>
      <c r="H73" s="1044"/>
      <c r="I73" s="1044"/>
      <c r="J73" s="1044"/>
      <c r="K73" s="1044"/>
      <c r="L73" s="1044"/>
      <c r="M73" s="1044"/>
      <c r="N73" s="1044"/>
      <c r="O73" s="1044"/>
      <c r="P73" s="1044"/>
      <c r="Q73" s="1044"/>
      <c r="R73" s="1044"/>
      <c r="S73" s="1044"/>
      <c r="T73" s="1044"/>
      <c r="U73" s="1044"/>
      <c r="V73" s="1044"/>
      <c r="W73" s="1044"/>
      <c r="X73" s="1044"/>
      <c r="Y73" s="1044"/>
      <c r="Z73" s="1044"/>
      <c r="AA73" s="1044"/>
      <c r="AB73" s="1044"/>
      <c r="AC73" s="1044"/>
      <c r="AD73" s="1146"/>
      <c r="AE73" s="1146"/>
      <c r="AF73" s="1146"/>
      <c r="AG73" s="1146"/>
      <c r="AH73" s="1146"/>
      <c r="AI73" s="1149"/>
      <c r="AJ73" s="1149"/>
      <c r="AK73" s="1149"/>
      <c r="AL73" s="1149"/>
      <c r="AM73" s="1149"/>
      <c r="AS73" s="364"/>
    </row>
    <row r="74" spans="1:45" ht="18" customHeight="1">
      <c r="A74" s="364"/>
      <c r="B74" s="1159"/>
      <c r="C74" s="1044" t="s">
        <v>450</v>
      </c>
      <c r="D74" s="1044"/>
      <c r="E74" s="1044"/>
      <c r="F74" s="1044"/>
      <c r="G74" s="1044"/>
      <c r="H74" s="1044"/>
      <c r="I74" s="1044"/>
      <c r="J74" s="1044"/>
      <c r="K74" s="1044"/>
      <c r="L74" s="1044"/>
      <c r="M74" s="1044"/>
      <c r="N74" s="1044"/>
      <c r="O74" s="1044"/>
      <c r="P74" s="1044"/>
      <c r="Q74" s="1044"/>
      <c r="R74" s="1044"/>
      <c r="S74" s="1044"/>
      <c r="T74" s="1044"/>
      <c r="U74" s="1044"/>
      <c r="V74" s="1044"/>
      <c r="W74" s="1044"/>
      <c r="X74" s="1044"/>
      <c r="Y74" s="1044"/>
      <c r="Z74" s="1044"/>
      <c r="AA74" s="1044"/>
      <c r="AB74" s="1044"/>
      <c r="AC74" s="1044"/>
      <c r="AD74" s="1146"/>
      <c r="AE74" s="1146"/>
      <c r="AF74" s="1146"/>
      <c r="AG74" s="1146"/>
      <c r="AH74" s="1146"/>
      <c r="AI74" s="1149"/>
      <c r="AJ74" s="1149"/>
      <c r="AK74" s="1149"/>
      <c r="AL74" s="1149"/>
      <c r="AM74" s="1149"/>
      <c r="AS74" s="364"/>
    </row>
    <row r="75" spans="1:45" ht="18" customHeight="1">
      <c r="A75" s="364"/>
      <c r="B75" s="1159"/>
      <c r="C75" s="1044" t="s">
        <v>450</v>
      </c>
      <c r="D75" s="1044"/>
      <c r="E75" s="1044"/>
      <c r="F75" s="1044"/>
      <c r="G75" s="1044"/>
      <c r="H75" s="1044"/>
      <c r="I75" s="1044"/>
      <c r="J75" s="1044"/>
      <c r="K75" s="1044"/>
      <c r="L75" s="1044"/>
      <c r="M75" s="1044"/>
      <c r="N75" s="1044"/>
      <c r="O75" s="1044"/>
      <c r="P75" s="1044"/>
      <c r="Q75" s="1044"/>
      <c r="R75" s="1044"/>
      <c r="S75" s="1044"/>
      <c r="T75" s="1044"/>
      <c r="U75" s="1044"/>
      <c r="V75" s="1044"/>
      <c r="W75" s="1044"/>
      <c r="X75" s="1044"/>
      <c r="Y75" s="1044"/>
      <c r="Z75" s="1044"/>
      <c r="AA75" s="1044"/>
      <c r="AB75" s="1044"/>
      <c r="AC75" s="1044"/>
      <c r="AD75" s="1146"/>
      <c r="AE75" s="1146"/>
      <c r="AF75" s="1146"/>
      <c r="AG75" s="1146"/>
      <c r="AH75" s="1146"/>
      <c r="AI75" s="1149"/>
      <c r="AJ75" s="1149"/>
      <c r="AK75" s="1149"/>
      <c r="AL75" s="1149"/>
      <c r="AM75" s="1149"/>
      <c r="AS75" s="364"/>
    </row>
    <row r="76" spans="1:45" ht="18" customHeight="1">
      <c r="A76" s="364"/>
      <c r="B76" s="1159"/>
      <c r="C76" s="1044" t="s">
        <v>450</v>
      </c>
      <c r="D76" s="1044"/>
      <c r="E76" s="1044"/>
      <c r="F76" s="1044"/>
      <c r="G76" s="1044"/>
      <c r="H76" s="1044"/>
      <c r="I76" s="1044"/>
      <c r="J76" s="1044"/>
      <c r="K76" s="1044"/>
      <c r="L76" s="1044"/>
      <c r="M76" s="1044"/>
      <c r="N76" s="1044"/>
      <c r="O76" s="1044"/>
      <c r="P76" s="1044"/>
      <c r="Q76" s="1044"/>
      <c r="R76" s="1044"/>
      <c r="S76" s="1044"/>
      <c r="T76" s="1044"/>
      <c r="U76" s="1044"/>
      <c r="V76" s="1044"/>
      <c r="W76" s="1044"/>
      <c r="X76" s="1044"/>
      <c r="Y76" s="1044"/>
      <c r="Z76" s="1044"/>
      <c r="AA76" s="1044"/>
      <c r="AB76" s="1044"/>
      <c r="AC76" s="1044"/>
      <c r="AD76" s="1146"/>
      <c r="AE76" s="1146"/>
      <c r="AF76" s="1146"/>
      <c r="AG76" s="1146"/>
      <c r="AH76" s="1146"/>
      <c r="AI76" s="1149"/>
      <c r="AJ76" s="1149"/>
      <c r="AK76" s="1149"/>
      <c r="AL76" s="1149"/>
      <c r="AM76" s="1149"/>
      <c r="AS76" s="364"/>
    </row>
    <row r="77" spans="1:45" ht="18" customHeight="1">
      <c r="A77" s="364"/>
      <c r="B77" s="1159"/>
      <c r="C77" s="1044" t="s">
        <v>450</v>
      </c>
      <c r="D77" s="1044"/>
      <c r="E77" s="1044"/>
      <c r="F77" s="1044"/>
      <c r="G77" s="1044"/>
      <c r="H77" s="1044"/>
      <c r="I77" s="1044"/>
      <c r="J77" s="1044"/>
      <c r="K77" s="1044"/>
      <c r="L77" s="1044"/>
      <c r="M77" s="1044"/>
      <c r="N77" s="1044"/>
      <c r="O77" s="1044"/>
      <c r="P77" s="1044"/>
      <c r="Q77" s="1044"/>
      <c r="R77" s="1044"/>
      <c r="S77" s="1044"/>
      <c r="T77" s="1044"/>
      <c r="U77" s="1044"/>
      <c r="V77" s="1044"/>
      <c r="W77" s="1044"/>
      <c r="X77" s="1044"/>
      <c r="Y77" s="1044"/>
      <c r="Z77" s="1044"/>
      <c r="AA77" s="1044"/>
      <c r="AB77" s="1044"/>
      <c r="AC77" s="1044"/>
      <c r="AD77" s="1146"/>
      <c r="AE77" s="1146"/>
      <c r="AF77" s="1146"/>
      <c r="AG77" s="1146"/>
      <c r="AH77" s="1146"/>
      <c r="AI77" s="1149"/>
      <c r="AJ77" s="1149"/>
      <c r="AK77" s="1149"/>
      <c r="AL77" s="1149"/>
      <c r="AM77" s="1149"/>
      <c r="AS77" s="364"/>
    </row>
    <row r="78" spans="1:45" ht="18" customHeight="1">
      <c r="A78" s="364"/>
      <c r="B78" s="1159"/>
      <c r="C78" s="1044" t="s">
        <v>450</v>
      </c>
      <c r="D78" s="1044"/>
      <c r="E78" s="1044"/>
      <c r="F78" s="1044"/>
      <c r="G78" s="1044"/>
      <c r="H78" s="1044"/>
      <c r="I78" s="1044"/>
      <c r="J78" s="1044"/>
      <c r="K78" s="1044"/>
      <c r="L78" s="1044"/>
      <c r="M78" s="1044"/>
      <c r="N78" s="1044"/>
      <c r="O78" s="1044"/>
      <c r="P78" s="1044"/>
      <c r="Q78" s="1044"/>
      <c r="R78" s="1044"/>
      <c r="S78" s="1044"/>
      <c r="T78" s="1044"/>
      <c r="U78" s="1044"/>
      <c r="V78" s="1044"/>
      <c r="W78" s="1044"/>
      <c r="X78" s="1044"/>
      <c r="Y78" s="1044"/>
      <c r="Z78" s="1044"/>
      <c r="AA78" s="1044"/>
      <c r="AB78" s="1044"/>
      <c r="AC78" s="1044"/>
      <c r="AD78" s="1146"/>
      <c r="AE78" s="1146"/>
      <c r="AF78" s="1146"/>
      <c r="AG78" s="1146"/>
      <c r="AH78" s="1146"/>
      <c r="AI78" s="1149"/>
      <c r="AJ78" s="1149"/>
      <c r="AK78" s="1149"/>
      <c r="AL78" s="1149"/>
      <c r="AM78" s="1149"/>
      <c r="AS78" s="364"/>
    </row>
    <row r="79" spans="1:45" ht="18" customHeight="1">
      <c r="A79" s="364"/>
      <c r="B79" s="1159"/>
      <c r="C79" s="1127"/>
      <c r="D79" s="1127"/>
      <c r="E79" s="1127"/>
      <c r="F79" s="1127"/>
      <c r="G79" s="1127"/>
      <c r="H79" s="1127"/>
      <c r="I79" s="1127"/>
      <c r="J79" s="1127"/>
      <c r="K79" s="1127"/>
      <c r="L79" s="1127"/>
      <c r="M79" s="1127"/>
      <c r="N79" s="1127"/>
      <c r="O79" s="1127"/>
      <c r="P79" s="1127"/>
      <c r="Q79" s="1127"/>
      <c r="R79" s="1127"/>
      <c r="S79" s="1127"/>
      <c r="T79" s="1127"/>
      <c r="U79" s="1127"/>
      <c r="V79" s="1127"/>
      <c r="W79" s="1140" t="s">
        <v>106</v>
      </c>
      <c r="X79" s="1140"/>
      <c r="Y79" s="1140"/>
      <c r="Z79" s="1140"/>
      <c r="AA79" s="1140"/>
      <c r="AB79" s="1140"/>
      <c r="AC79" s="1140"/>
      <c r="AD79" s="1140"/>
      <c r="AE79" s="1140"/>
      <c r="AF79" s="1140"/>
      <c r="AG79" s="1140"/>
      <c r="AH79" s="1140"/>
      <c r="AI79" s="1151"/>
      <c r="AJ79" s="1151"/>
      <c r="AK79" s="1151"/>
      <c r="AL79" s="1151"/>
      <c r="AM79" s="1151"/>
      <c r="AS79" s="364"/>
    </row>
    <row r="80" spans="1:45" ht="18" customHeight="1">
      <c r="A80" s="364"/>
      <c r="B80" s="1156" t="s">
        <v>482</v>
      </c>
      <c r="C80" s="1163" t="s">
        <v>450</v>
      </c>
      <c r="D80" s="1163"/>
      <c r="E80" s="1163"/>
      <c r="F80" s="1163"/>
      <c r="G80" s="1163"/>
      <c r="H80" s="1163"/>
      <c r="I80" s="1163"/>
      <c r="J80" s="1163"/>
      <c r="K80" s="1163"/>
      <c r="L80" s="1163"/>
      <c r="M80" s="1163"/>
      <c r="N80" s="1163"/>
      <c r="O80" s="1163"/>
      <c r="P80" s="1163"/>
      <c r="Q80" s="1163"/>
      <c r="R80" s="1163"/>
      <c r="S80" s="1163"/>
      <c r="T80" s="1163"/>
      <c r="U80" s="1163"/>
      <c r="V80" s="1163"/>
      <c r="W80" s="1163"/>
      <c r="X80" s="1163"/>
      <c r="Y80" s="1163"/>
      <c r="Z80" s="1163"/>
      <c r="AA80" s="1163"/>
      <c r="AB80" s="1163"/>
      <c r="AC80" s="1163"/>
      <c r="AD80" s="1169"/>
      <c r="AE80" s="1169"/>
      <c r="AF80" s="1169"/>
      <c r="AG80" s="1169"/>
      <c r="AH80" s="1169"/>
      <c r="AI80" s="1171"/>
      <c r="AJ80" s="1171"/>
      <c r="AK80" s="1171"/>
      <c r="AL80" s="1171"/>
      <c r="AM80" s="1171"/>
      <c r="AS80" s="364"/>
    </row>
    <row r="81" spans="1:45" ht="18" customHeight="1">
      <c r="A81" s="364"/>
      <c r="B81" s="1156"/>
      <c r="C81" s="1044" t="s">
        <v>450</v>
      </c>
      <c r="D81" s="1044"/>
      <c r="E81" s="1044"/>
      <c r="F81" s="1044"/>
      <c r="G81" s="1044"/>
      <c r="H81" s="1044"/>
      <c r="I81" s="1044"/>
      <c r="J81" s="1044"/>
      <c r="K81" s="1044"/>
      <c r="L81" s="1044"/>
      <c r="M81" s="1044"/>
      <c r="N81" s="1044"/>
      <c r="O81" s="1044"/>
      <c r="P81" s="1044"/>
      <c r="Q81" s="1044"/>
      <c r="R81" s="1044"/>
      <c r="S81" s="1044"/>
      <c r="T81" s="1044"/>
      <c r="U81" s="1044"/>
      <c r="V81" s="1044"/>
      <c r="W81" s="1044"/>
      <c r="X81" s="1044"/>
      <c r="Y81" s="1044"/>
      <c r="Z81" s="1044"/>
      <c r="AA81" s="1044"/>
      <c r="AB81" s="1044"/>
      <c r="AC81" s="1044"/>
      <c r="AD81" s="1146"/>
      <c r="AE81" s="1146"/>
      <c r="AF81" s="1146"/>
      <c r="AG81" s="1146"/>
      <c r="AH81" s="1146"/>
      <c r="AI81" s="1149"/>
      <c r="AJ81" s="1149"/>
      <c r="AK81" s="1149"/>
      <c r="AL81" s="1149"/>
      <c r="AM81" s="1149"/>
      <c r="AS81" s="364"/>
    </row>
    <row r="82" spans="1:45" ht="18" customHeight="1">
      <c r="A82" s="364"/>
      <c r="B82" s="1156"/>
      <c r="C82" s="1044" t="s">
        <v>450</v>
      </c>
      <c r="D82" s="1044"/>
      <c r="E82" s="1044"/>
      <c r="F82" s="1044"/>
      <c r="G82" s="1044"/>
      <c r="H82" s="1044"/>
      <c r="I82" s="1044"/>
      <c r="J82" s="1044"/>
      <c r="K82" s="1044"/>
      <c r="L82" s="1044"/>
      <c r="M82" s="1044"/>
      <c r="N82" s="1044"/>
      <c r="O82" s="1044"/>
      <c r="P82" s="1044"/>
      <c r="Q82" s="1044"/>
      <c r="R82" s="1044"/>
      <c r="S82" s="1044"/>
      <c r="T82" s="1044"/>
      <c r="U82" s="1044"/>
      <c r="V82" s="1044"/>
      <c r="W82" s="1044"/>
      <c r="X82" s="1044"/>
      <c r="Y82" s="1044"/>
      <c r="Z82" s="1044"/>
      <c r="AA82" s="1044"/>
      <c r="AB82" s="1044"/>
      <c r="AC82" s="1044"/>
      <c r="AD82" s="1146"/>
      <c r="AE82" s="1146"/>
      <c r="AF82" s="1146"/>
      <c r="AG82" s="1146"/>
      <c r="AH82" s="1146"/>
      <c r="AI82" s="1149"/>
      <c r="AJ82" s="1149"/>
      <c r="AK82" s="1149"/>
      <c r="AL82" s="1149"/>
      <c r="AM82" s="1149"/>
      <c r="AS82" s="364"/>
    </row>
    <row r="83" spans="1:45" ht="18" customHeight="1">
      <c r="A83" s="364"/>
      <c r="B83" s="1156"/>
      <c r="C83" s="1044" t="s">
        <v>450</v>
      </c>
      <c r="D83" s="1044"/>
      <c r="E83" s="1044"/>
      <c r="F83" s="1044"/>
      <c r="G83" s="1044"/>
      <c r="H83" s="1044"/>
      <c r="I83" s="1044"/>
      <c r="J83" s="1044"/>
      <c r="K83" s="1044"/>
      <c r="L83" s="1044"/>
      <c r="M83" s="1044"/>
      <c r="N83" s="1044"/>
      <c r="O83" s="1044"/>
      <c r="P83" s="1044"/>
      <c r="Q83" s="1044"/>
      <c r="R83" s="1044"/>
      <c r="S83" s="1044"/>
      <c r="T83" s="1044"/>
      <c r="U83" s="1044"/>
      <c r="V83" s="1044"/>
      <c r="W83" s="1044"/>
      <c r="X83" s="1044"/>
      <c r="Y83" s="1044"/>
      <c r="Z83" s="1044"/>
      <c r="AA83" s="1044"/>
      <c r="AB83" s="1044"/>
      <c r="AC83" s="1044"/>
      <c r="AD83" s="1146"/>
      <c r="AE83" s="1146"/>
      <c r="AF83" s="1146"/>
      <c r="AG83" s="1146"/>
      <c r="AH83" s="1146"/>
      <c r="AI83" s="1149"/>
      <c r="AJ83" s="1149"/>
      <c r="AK83" s="1149"/>
      <c r="AL83" s="1149"/>
      <c r="AM83" s="1149"/>
      <c r="AS83" s="364"/>
    </row>
    <row r="84" spans="1:45" ht="18" customHeight="1">
      <c r="A84" s="364"/>
      <c r="B84" s="1156"/>
      <c r="C84" s="1044" t="s">
        <v>450</v>
      </c>
      <c r="D84" s="1044"/>
      <c r="E84" s="1044"/>
      <c r="F84" s="1044"/>
      <c r="G84" s="1044"/>
      <c r="H84" s="1044"/>
      <c r="I84" s="1044"/>
      <c r="J84" s="1044"/>
      <c r="K84" s="1044"/>
      <c r="L84" s="1044"/>
      <c r="M84" s="1044"/>
      <c r="N84" s="1044"/>
      <c r="O84" s="1044"/>
      <c r="P84" s="1044"/>
      <c r="Q84" s="1044"/>
      <c r="R84" s="1044"/>
      <c r="S84" s="1044"/>
      <c r="T84" s="1044"/>
      <c r="U84" s="1044"/>
      <c r="V84" s="1044"/>
      <c r="W84" s="1044"/>
      <c r="X84" s="1044"/>
      <c r="Y84" s="1044"/>
      <c r="Z84" s="1044"/>
      <c r="AA84" s="1044"/>
      <c r="AB84" s="1044"/>
      <c r="AC84" s="1044"/>
      <c r="AD84" s="1146"/>
      <c r="AE84" s="1146"/>
      <c r="AF84" s="1146"/>
      <c r="AG84" s="1146"/>
      <c r="AH84" s="1146"/>
      <c r="AI84" s="1149"/>
      <c r="AJ84" s="1149"/>
      <c r="AK84" s="1149"/>
      <c r="AL84" s="1149"/>
      <c r="AM84" s="1149"/>
      <c r="AS84" s="364"/>
    </row>
    <row r="85" spans="1:45" ht="18" customHeight="1">
      <c r="A85" s="364"/>
      <c r="B85" s="1156"/>
      <c r="C85" s="1044" t="s">
        <v>450</v>
      </c>
      <c r="D85" s="1044"/>
      <c r="E85" s="1044"/>
      <c r="F85" s="1044"/>
      <c r="G85" s="1044"/>
      <c r="H85" s="1044"/>
      <c r="I85" s="1044"/>
      <c r="J85" s="1044"/>
      <c r="K85" s="1044"/>
      <c r="L85" s="1044"/>
      <c r="M85" s="1044"/>
      <c r="N85" s="1044"/>
      <c r="O85" s="1044"/>
      <c r="P85" s="1044"/>
      <c r="Q85" s="1044"/>
      <c r="R85" s="1044"/>
      <c r="S85" s="1044"/>
      <c r="T85" s="1044"/>
      <c r="U85" s="1044"/>
      <c r="V85" s="1044"/>
      <c r="W85" s="1044"/>
      <c r="X85" s="1044"/>
      <c r="Y85" s="1044"/>
      <c r="Z85" s="1044"/>
      <c r="AA85" s="1044"/>
      <c r="AB85" s="1044"/>
      <c r="AC85" s="1044"/>
      <c r="AD85" s="1146"/>
      <c r="AE85" s="1146"/>
      <c r="AF85" s="1146"/>
      <c r="AG85" s="1146"/>
      <c r="AH85" s="1146"/>
      <c r="AI85" s="1149"/>
      <c r="AJ85" s="1149"/>
      <c r="AK85" s="1149"/>
      <c r="AL85" s="1149"/>
      <c r="AM85" s="1149"/>
      <c r="AS85" s="364"/>
    </row>
    <row r="86" spans="1:45" ht="18" customHeight="1">
      <c r="A86" s="364"/>
      <c r="B86" s="1156"/>
      <c r="C86" s="1044" t="s">
        <v>450</v>
      </c>
      <c r="D86" s="1044"/>
      <c r="E86" s="1044"/>
      <c r="F86" s="1044"/>
      <c r="G86" s="1044"/>
      <c r="H86" s="1044"/>
      <c r="I86" s="1044"/>
      <c r="J86" s="1044"/>
      <c r="K86" s="1044"/>
      <c r="L86" s="1044"/>
      <c r="M86" s="1044"/>
      <c r="N86" s="1044"/>
      <c r="O86" s="1044"/>
      <c r="P86" s="1044"/>
      <c r="Q86" s="1044"/>
      <c r="R86" s="1044"/>
      <c r="S86" s="1044"/>
      <c r="T86" s="1044"/>
      <c r="U86" s="1044"/>
      <c r="V86" s="1044"/>
      <c r="W86" s="1044"/>
      <c r="X86" s="1044"/>
      <c r="Y86" s="1044"/>
      <c r="Z86" s="1044"/>
      <c r="AA86" s="1044"/>
      <c r="AB86" s="1044"/>
      <c r="AC86" s="1044"/>
      <c r="AD86" s="1146"/>
      <c r="AE86" s="1146"/>
      <c r="AF86" s="1146"/>
      <c r="AG86" s="1146"/>
      <c r="AH86" s="1146"/>
      <c r="AI86" s="1149"/>
      <c r="AJ86" s="1149"/>
      <c r="AK86" s="1149"/>
      <c r="AL86" s="1149"/>
      <c r="AM86" s="1149"/>
      <c r="AS86" s="364"/>
    </row>
    <row r="87" spans="1:45" ht="18" customHeight="1">
      <c r="A87" s="364"/>
      <c r="B87" s="1156"/>
      <c r="C87" s="1044" t="s">
        <v>450</v>
      </c>
      <c r="D87" s="1044"/>
      <c r="E87" s="1044"/>
      <c r="F87" s="1044"/>
      <c r="G87" s="1044"/>
      <c r="H87" s="1044"/>
      <c r="I87" s="1044"/>
      <c r="J87" s="1044"/>
      <c r="K87" s="1044"/>
      <c r="L87" s="1044"/>
      <c r="M87" s="1044"/>
      <c r="N87" s="1044"/>
      <c r="O87" s="1044"/>
      <c r="P87" s="1044"/>
      <c r="Q87" s="1044"/>
      <c r="R87" s="1044"/>
      <c r="S87" s="1044"/>
      <c r="T87" s="1044"/>
      <c r="U87" s="1044"/>
      <c r="V87" s="1044"/>
      <c r="W87" s="1044"/>
      <c r="X87" s="1044"/>
      <c r="Y87" s="1044"/>
      <c r="Z87" s="1044"/>
      <c r="AA87" s="1044"/>
      <c r="AB87" s="1044"/>
      <c r="AC87" s="1044"/>
      <c r="AD87" s="1146"/>
      <c r="AE87" s="1146"/>
      <c r="AF87" s="1146"/>
      <c r="AG87" s="1146"/>
      <c r="AH87" s="1146"/>
      <c r="AI87" s="1149"/>
      <c r="AJ87" s="1149"/>
      <c r="AK87" s="1149"/>
      <c r="AL87" s="1149"/>
      <c r="AM87" s="1149"/>
      <c r="AS87" s="364"/>
    </row>
    <row r="88" spans="1:45" ht="18" customHeight="1">
      <c r="A88" s="364"/>
      <c r="B88" s="1156"/>
      <c r="C88" s="1126"/>
      <c r="D88" s="1126"/>
      <c r="E88" s="1126"/>
      <c r="F88" s="1126"/>
      <c r="G88" s="1126"/>
      <c r="H88" s="1126"/>
      <c r="I88" s="1126"/>
      <c r="J88" s="1126"/>
      <c r="K88" s="1126"/>
      <c r="L88" s="1126"/>
      <c r="M88" s="1126"/>
      <c r="N88" s="1126"/>
      <c r="O88" s="1126"/>
      <c r="P88" s="1126"/>
      <c r="Q88" s="1126"/>
      <c r="R88" s="1126"/>
      <c r="S88" s="1126"/>
      <c r="T88" s="1126"/>
      <c r="U88" s="1126"/>
      <c r="V88" s="1126"/>
      <c r="W88" s="1139" t="s">
        <v>478</v>
      </c>
      <c r="X88" s="1139"/>
      <c r="Y88" s="1139"/>
      <c r="Z88" s="1139"/>
      <c r="AA88" s="1139"/>
      <c r="AB88" s="1139"/>
      <c r="AC88" s="1139"/>
      <c r="AD88" s="1139"/>
      <c r="AE88" s="1139"/>
      <c r="AF88" s="1139"/>
      <c r="AG88" s="1139"/>
      <c r="AH88" s="1139"/>
      <c r="AI88" s="1150"/>
      <c r="AJ88" s="1150"/>
      <c r="AK88" s="1150"/>
      <c r="AL88" s="1150"/>
      <c r="AM88" s="1150"/>
      <c r="AS88" s="364"/>
    </row>
    <row r="89" spans="1:45" ht="18" customHeight="1">
      <c r="A89" s="364"/>
      <c r="B89" s="1155" t="s">
        <v>483</v>
      </c>
      <c r="C89" s="1125" t="s">
        <v>450</v>
      </c>
      <c r="D89" s="1125"/>
      <c r="E89" s="1125"/>
      <c r="F89" s="1125"/>
      <c r="G89" s="1125"/>
      <c r="H89" s="1125"/>
      <c r="I89" s="1125"/>
      <c r="J89" s="1125"/>
      <c r="K89" s="1125"/>
      <c r="L89" s="1125"/>
      <c r="M89" s="1125"/>
      <c r="N89" s="1125"/>
      <c r="O89" s="1125"/>
      <c r="P89" s="1125"/>
      <c r="Q89" s="1125"/>
      <c r="R89" s="1125"/>
      <c r="S89" s="1125"/>
      <c r="T89" s="1125"/>
      <c r="U89" s="1125"/>
      <c r="V89" s="1125"/>
      <c r="W89" s="1125"/>
      <c r="X89" s="1125"/>
      <c r="Y89" s="1125"/>
      <c r="Z89" s="1125"/>
      <c r="AA89" s="1125"/>
      <c r="AB89" s="1125"/>
      <c r="AC89" s="1125"/>
      <c r="AD89" s="1141"/>
      <c r="AE89" s="1141"/>
      <c r="AF89" s="1141"/>
      <c r="AG89" s="1141"/>
      <c r="AH89" s="1141"/>
      <c r="AI89" s="1148"/>
      <c r="AJ89" s="1148"/>
      <c r="AK89" s="1148"/>
      <c r="AL89" s="1148"/>
      <c r="AM89" s="1148"/>
      <c r="AS89" s="364"/>
    </row>
    <row r="90" spans="1:45" ht="18" customHeight="1">
      <c r="A90" s="364"/>
      <c r="B90" s="1155"/>
      <c r="C90" s="1044" t="s">
        <v>450</v>
      </c>
      <c r="D90" s="1044"/>
      <c r="E90" s="1044"/>
      <c r="F90" s="1044"/>
      <c r="G90" s="1044"/>
      <c r="H90" s="1044"/>
      <c r="I90" s="1044"/>
      <c r="J90" s="1044"/>
      <c r="K90" s="1044"/>
      <c r="L90" s="1044"/>
      <c r="M90" s="1044"/>
      <c r="N90" s="1044"/>
      <c r="O90" s="1044"/>
      <c r="P90" s="1044"/>
      <c r="Q90" s="1044"/>
      <c r="R90" s="1044"/>
      <c r="S90" s="1044"/>
      <c r="T90" s="1044"/>
      <c r="U90" s="1044"/>
      <c r="V90" s="1044"/>
      <c r="W90" s="1044"/>
      <c r="X90" s="1044"/>
      <c r="Y90" s="1044"/>
      <c r="Z90" s="1044"/>
      <c r="AA90" s="1044"/>
      <c r="AB90" s="1044"/>
      <c r="AC90" s="1044"/>
      <c r="AD90" s="1146"/>
      <c r="AE90" s="1146"/>
      <c r="AF90" s="1146"/>
      <c r="AG90" s="1146"/>
      <c r="AH90" s="1146"/>
      <c r="AI90" s="1149"/>
      <c r="AJ90" s="1149"/>
      <c r="AK90" s="1149"/>
      <c r="AL90" s="1149"/>
      <c r="AM90" s="1149"/>
      <c r="AS90" s="364"/>
    </row>
    <row r="91" spans="1:45" ht="18" customHeight="1">
      <c r="A91" s="364"/>
      <c r="B91" s="1155"/>
      <c r="C91" s="1044" t="s">
        <v>450</v>
      </c>
      <c r="D91" s="1044"/>
      <c r="E91" s="1044"/>
      <c r="F91" s="1044"/>
      <c r="G91" s="1044"/>
      <c r="H91" s="1044"/>
      <c r="I91" s="1044"/>
      <c r="J91" s="1044"/>
      <c r="K91" s="1044"/>
      <c r="L91" s="1044"/>
      <c r="M91" s="1044"/>
      <c r="N91" s="1044"/>
      <c r="O91" s="1044"/>
      <c r="P91" s="1044"/>
      <c r="Q91" s="1044"/>
      <c r="R91" s="1044"/>
      <c r="S91" s="1044"/>
      <c r="T91" s="1044"/>
      <c r="U91" s="1044"/>
      <c r="V91" s="1044"/>
      <c r="W91" s="1044"/>
      <c r="X91" s="1044"/>
      <c r="Y91" s="1044"/>
      <c r="Z91" s="1044"/>
      <c r="AA91" s="1044"/>
      <c r="AB91" s="1044"/>
      <c r="AC91" s="1044"/>
      <c r="AD91" s="1146"/>
      <c r="AE91" s="1146"/>
      <c r="AF91" s="1146"/>
      <c r="AG91" s="1146"/>
      <c r="AH91" s="1146"/>
      <c r="AI91" s="1149"/>
      <c r="AJ91" s="1149"/>
      <c r="AK91" s="1149"/>
      <c r="AL91" s="1149"/>
      <c r="AM91" s="1149"/>
      <c r="AS91" s="364"/>
    </row>
    <row r="92" spans="1:45" ht="18" customHeight="1">
      <c r="A92" s="364"/>
      <c r="B92" s="1155"/>
      <c r="C92" s="1044" t="s">
        <v>450</v>
      </c>
      <c r="D92" s="1044"/>
      <c r="E92" s="1044"/>
      <c r="F92" s="1044"/>
      <c r="G92" s="1044"/>
      <c r="H92" s="1044"/>
      <c r="I92" s="1044"/>
      <c r="J92" s="1044"/>
      <c r="K92" s="1044"/>
      <c r="L92" s="1044"/>
      <c r="M92" s="1044"/>
      <c r="N92" s="1044"/>
      <c r="O92" s="1044"/>
      <c r="P92" s="1044"/>
      <c r="Q92" s="1044"/>
      <c r="R92" s="1044"/>
      <c r="S92" s="1044"/>
      <c r="T92" s="1044"/>
      <c r="U92" s="1044"/>
      <c r="V92" s="1044"/>
      <c r="W92" s="1044"/>
      <c r="X92" s="1044"/>
      <c r="Y92" s="1044"/>
      <c r="Z92" s="1044"/>
      <c r="AA92" s="1044"/>
      <c r="AB92" s="1044"/>
      <c r="AC92" s="1044"/>
      <c r="AD92" s="1146"/>
      <c r="AE92" s="1146"/>
      <c r="AF92" s="1146"/>
      <c r="AG92" s="1146"/>
      <c r="AH92" s="1146"/>
      <c r="AI92" s="1149"/>
      <c r="AJ92" s="1149"/>
      <c r="AK92" s="1149"/>
      <c r="AL92" s="1149"/>
      <c r="AM92" s="1149"/>
      <c r="AS92" s="364"/>
    </row>
    <row r="93" spans="1:45" ht="18" customHeight="1">
      <c r="A93" s="364"/>
      <c r="B93" s="1155"/>
      <c r="C93" s="1044" t="s">
        <v>450</v>
      </c>
      <c r="D93" s="1044"/>
      <c r="E93" s="1044"/>
      <c r="F93" s="1044"/>
      <c r="G93" s="1044"/>
      <c r="H93" s="1044"/>
      <c r="I93" s="1044"/>
      <c r="J93" s="1044"/>
      <c r="K93" s="1044"/>
      <c r="L93" s="1044"/>
      <c r="M93" s="1044"/>
      <c r="N93" s="1044"/>
      <c r="O93" s="1044"/>
      <c r="P93" s="1044"/>
      <c r="Q93" s="1044"/>
      <c r="R93" s="1044"/>
      <c r="S93" s="1044"/>
      <c r="T93" s="1044"/>
      <c r="U93" s="1044"/>
      <c r="V93" s="1044"/>
      <c r="W93" s="1044"/>
      <c r="X93" s="1044"/>
      <c r="Y93" s="1044"/>
      <c r="Z93" s="1044"/>
      <c r="AA93" s="1044"/>
      <c r="AB93" s="1044"/>
      <c r="AC93" s="1044"/>
      <c r="AD93" s="1146"/>
      <c r="AE93" s="1146"/>
      <c r="AF93" s="1146"/>
      <c r="AG93" s="1146"/>
      <c r="AH93" s="1146"/>
      <c r="AI93" s="1149"/>
      <c r="AJ93" s="1149"/>
      <c r="AK93" s="1149"/>
      <c r="AL93" s="1149"/>
      <c r="AM93" s="1149"/>
      <c r="AS93" s="364"/>
    </row>
    <row r="94" spans="1:45" ht="18" customHeight="1">
      <c r="A94" s="364"/>
      <c r="B94" s="1155"/>
      <c r="C94" s="1044" t="s">
        <v>450</v>
      </c>
      <c r="D94" s="1044"/>
      <c r="E94" s="1044"/>
      <c r="F94" s="1044"/>
      <c r="G94" s="1044"/>
      <c r="H94" s="1044"/>
      <c r="I94" s="1044"/>
      <c r="J94" s="1044"/>
      <c r="K94" s="1044"/>
      <c r="L94" s="1044"/>
      <c r="M94" s="1044"/>
      <c r="N94" s="1044"/>
      <c r="O94" s="1044"/>
      <c r="P94" s="1044"/>
      <c r="Q94" s="1044"/>
      <c r="R94" s="1044"/>
      <c r="S94" s="1044"/>
      <c r="T94" s="1044"/>
      <c r="U94" s="1044"/>
      <c r="V94" s="1044"/>
      <c r="W94" s="1044"/>
      <c r="X94" s="1044"/>
      <c r="Y94" s="1044"/>
      <c r="Z94" s="1044"/>
      <c r="AA94" s="1044"/>
      <c r="AB94" s="1044"/>
      <c r="AC94" s="1044"/>
      <c r="AD94" s="1146"/>
      <c r="AE94" s="1146"/>
      <c r="AF94" s="1146"/>
      <c r="AG94" s="1146"/>
      <c r="AH94" s="1146"/>
      <c r="AI94" s="1149"/>
      <c r="AJ94" s="1149"/>
      <c r="AK94" s="1149"/>
      <c r="AL94" s="1149"/>
      <c r="AM94" s="1149"/>
      <c r="AS94" s="364"/>
    </row>
    <row r="95" spans="1:45" ht="18" customHeight="1">
      <c r="A95" s="364"/>
      <c r="B95" s="1155"/>
      <c r="C95" s="1044" t="s">
        <v>450</v>
      </c>
      <c r="D95" s="1044"/>
      <c r="E95" s="1044"/>
      <c r="F95" s="1044"/>
      <c r="G95" s="1044"/>
      <c r="H95" s="1044"/>
      <c r="I95" s="1044"/>
      <c r="J95" s="1044"/>
      <c r="K95" s="1044"/>
      <c r="L95" s="1044"/>
      <c r="M95" s="1044"/>
      <c r="N95" s="1044"/>
      <c r="O95" s="1044"/>
      <c r="P95" s="1044"/>
      <c r="Q95" s="1044"/>
      <c r="R95" s="1044"/>
      <c r="S95" s="1044"/>
      <c r="T95" s="1044"/>
      <c r="U95" s="1044"/>
      <c r="V95" s="1044"/>
      <c r="W95" s="1044"/>
      <c r="X95" s="1044"/>
      <c r="Y95" s="1044"/>
      <c r="Z95" s="1044"/>
      <c r="AA95" s="1044"/>
      <c r="AB95" s="1044"/>
      <c r="AC95" s="1044"/>
      <c r="AD95" s="1146"/>
      <c r="AE95" s="1146"/>
      <c r="AF95" s="1146"/>
      <c r="AG95" s="1146"/>
      <c r="AH95" s="1146"/>
      <c r="AI95" s="1149"/>
      <c r="AJ95" s="1149"/>
      <c r="AK95" s="1149"/>
      <c r="AL95" s="1149"/>
      <c r="AM95" s="1149"/>
      <c r="AS95" s="364"/>
    </row>
    <row r="96" spans="1:45" ht="18" customHeight="1">
      <c r="A96" s="364"/>
      <c r="B96" s="1155"/>
      <c r="C96" s="1044" t="s">
        <v>450</v>
      </c>
      <c r="D96" s="1044"/>
      <c r="E96" s="1044"/>
      <c r="F96" s="1044"/>
      <c r="G96" s="1044"/>
      <c r="H96" s="1044"/>
      <c r="I96" s="1044"/>
      <c r="J96" s="1044"/>
      <c r="K96" s="1044"/>
      <c r="L96" s="1044"/>
      <c r="M96" s="1044"/>
      <c r="N96" s="1044"/>
      <c r="O96" s="1044"/>
      <c r="P96" s="1044"/>
      <c r="Q96" s="1044"/>
      <c r="R96" s="1044"/>
      <c r="S96" s="1044"/>
      <c r="T96" s="1044"/>
      <c r="U96" s="1044"/>
      <c r="V96" s="1044"/>
      <c r="W96" s="1044"/>
      <c r="X96" s="1044"/>
      <c r="Y96" s="1044"/>
      <c r="Z96" s="1044"/>
      <c r="AA96" s="1044"/>
      <c r="AB96" s="1044"/>
      <c r="AC96" s="1044"/>
      <c r="AD96" s="1146"/>
      <c r="AE96" s="1146"/>
      <c r="AF96" s="1146"/>
      <c r="AG96" s="1146"/>
      <c r="AH96" s="1146"/>
      <c r="AI96" s="1149"/>
      <c r="AJ96" s="1149"/>
      <c r="AK96" s="1149"/>
      <c r="AL96" s="1149"/>
      <c r="AM96" s="1149"/>
      <c r="AS96" s="364"/>
    </row>
    <row r="97" spans="1:45" ht="18" customHeight="1">
      <c r="A97" s="364"/>
      <c r="B97" s="1155"/>
      <c r="C97" s="1127"/>
      <c r="D97" s="1127"/>
      <c r="E97" s="1127"/>
      <c r="F97" s="1127"/>
      <c r="G97" s="1127"/>
      <c r="H97" s="1127"/>
      <c r="I97" s="1127"/>
      <c r="J97" s="1127"/>
      <c r="K97" s="1127"/>
      <c r="L97" s="1127"/>
      <c r="M97" s="1127"/>
      <c r="N97" s="1127"/>
      <c r="O97" s="1127"/>
      <c r="P97" s="1127"/>
      <c r="Q97" s="1127"/>
      <c r="R97" s="1127"/>
      <c r="S97" s="1127"/>
      <c r="T97" s="1127"/>
      <c r="U97" s="1127"/>
      <c r="V97" s="1127"/>
      <c r="W97" s="1140" t="s">
        <v>486</v>
      </c>
      <c r="X97" s="1140"/>
      <c r="Y97" s="1140"/>
      <c r="Z97" s="1140"/>
      <c r="AA97" s="1140"/>
      <c r="AB97" s="1140"/>
      <c r="AC97" s="1140"/>
      <c r="AD97" s="1140"/>
      <c r="AE97" s="1140"/>
      <c r="AF97" s="1140"/>
      <c r="AG97" s="1140"/>
      <c r="AH97" s="1140"/>
      <c r="AI97" s="1151"/>
      <c r="AJ97" s="1151"/>
      <c r="AK97" s="1151"/>
      <c r="AL97" s="1151"/>
      <c r="AM97" s="1151"/>
      <c r="AS97" s="364"/>
    </row>
    <row r="98" spans="1:45" ht="18" customHeight="1">
      <c r="A98" s="1111"/>
      <c r="B98" s="1160" t="s">
        <v>462</v>
      </c>
      <c r="C98" s="1125" t="s">
        <v>450</v>
      </c>
      <c r="D98" s="1125"/>
      <c r="E98" s="1125"/>
      <c r="F98" s="1125"/>
      <c r="G98" s="1125"/>
      <c r="H98" s="1125"/>
      <c r="I98" s="1125"/>
      <c r="J98" s="1125"/>
      <c r="K98" s="1125"/>
      <c r="L98" s="1125"/>
      <c r="M98" s="1125"/>
      <c r="N98" s="1125"/>
      <c r="O98" s="1125"/>
      <c r="P98" s="1125"/>
      <c r="Q98" s="1125"/>
      <c r="R98" s="1125"/>
      <c r="S98" s="1125"/>
      <c r="T98" s="1125"/>
      <c r="U98" s="1125"/>
      <c r="V98" s="1125"/>
      <c r="W98" s="1125"/>
      <c r="X98" s="1125"/>
      <c r="Y98" s="1125"/>
      <c r="Z98" s="1125"/>
      <c r="AA98" s="1125"/>
      <c r="AB98" s="1125"/>
      <c r="AC98" s="1125"/>
      <c r="AD98" s="1141"/>
      <c r="AE98" s="1141"/>
      <c r="AF98" s="1141"/>
      <c r="AG98" s="1141"/>
      <c r="AH98" s="1141"/>
      <c r="AI98" s="1148"/>
      <c r="AJ98" s="1148"/>
      <c r="AK98" s="1148"/>
      <c r="AL98" s="1148"/>
      <c r="AM98" s="1148"/>
      <c r="AS98" s="1046"/>
    </row>
    <row r="99" spans="1:45" ht="18" customHeight="1">
      <c r="A99" s="1111"/>
      <c r="B99" s="1160"/>
      <c r="C99" s="1044" t="s">
        <v>450</v>
      </c>
      <c r="D99" s="1044"/>
      <c r="E99" s="1044"/>
      <c r="F99" s="1044"/>
      <c r="G99" s="1044"/>
      <c r="H99" s="1044"/>
      <c r="I99" s="1044"/>
      <c r="J99" s="1044"/>
      <c r="K99" s="1044"/>
      <c r="L99" s="1044"/>
      <c r="M99" s="1044"/>
      <c r="N99" s="1044"/>
      <c r="O99" s="1044"/>
      <c r="P99" s="1044"/>
      <c r="Q99" s="1044"/>
      <c r="R99" s="1044"/>
      <c r="S99" s="1044"/>
      <c r="T99" s="1044"/>
      <c r="U99" s="1044"/>
      <c r="V99" s="1044"/>
      <c r="W99" s="1044"/>
      <c r="X99" s="1044"/>
      <c r="Y99" s="1044"/>
      <c r="Z99" s="1044"/>
      <c r="AA99" s="1044"/>
      <c r="AB99" s="1044"/>
      <c r="AC99" s="1044"/>
      <c r="AD99" s="1146"/>
      <c r="AE99" s="1146"/>
      <c r="AF99" s="1146"/>
      <c r="AG99" s="1146"/>
      <c r="AH99" s="1146"/>
      <c r="AI99" s="1149"/>
      <c r="AJ99" s="1149"/>
      <c r="AK99" s="1149"/>
      <c r="AL99" s="1149"/>
      <c r="AM99" s="1149"/>
      <c r="AS99" s="1046"/>
    </row>
    <row r="100" spans="1:45" ht="18" customHeight="1">
      <c r="A100" s="1111"/>
      <c r="B100" s="1160"/>
      <c r="C100" s="1044" t="s">
        <v>450</v>
      </c>
      <c r="D100" s="1044"/>
      <c r="E100" s="1044"/>
      <c r="F100" s="1044"/>
      <c r="G100" s="1044"/>
      <c r="H100" s="1044"/>
      <c r="I100" s="1044"/>
      <c r="J100" s="1044"/>
      <c r="K100" s="1044"/>
      <c r="L100" s="1044"/>
      <c r="M100" s="1044"/>
      <c r="N100" s="1044"/>
      <c r="O100" s="1044"/>
      <c r="P100" s="1044"/>
      <c r="Q100" s="1044"/>
      <c r="R100" s="1044"/>
      <c r="S100" s="1044"/>
      <c r="T100" s="1044"/>
      <c r="U100" s="1044"/>
      <c r="V100" s="1044"/>
      <c r="W100" s="1044"/>
      <c r="X100" s="1044"/>
      <c r="Y100" s="1044"/>
      <c r="Z100" s="1044"/>
      <c r="AA100" s="1044"/>
      <c r="AB100" s="1044"/>
      <c r="AC100" s="1044"/>
      <c r="AD100" s="1146"/>
      <c r="AE100" s="1146"/>
      <c r="AF100" s="1146"/>
      <c r="AG100" s="1146"/>
      <c r="AH100" s="1146"/>
      <c r="AI100" s="1149"/>
      <c r="AJ100" s="1149"/>
      <c r="AK100" s="1149"/>
      <c r="AL100" s="1149"/>
      <c r="AM100" s="1149"/>
      <c r="AS100" s="1046"/>
    </row>
    <row r="101" spans="1:45" ht="18" customHeight="1">
      <c r="A101" s="1111"/>
      <c r="B101" s="1160"/>
      <c r="C101" s="1044" t="s">
        <v>450</v>
      </c>
      <c r="D101" s="1044"/>
      <c r="E101" s="1044"/>
      <c r="F101" s="1044"/>
      <c r="G101" s="1044"/>
      <c r="H101" s="1044"/>
      <c r="I101" s="1044"/>
      <c r="J101" s="1044"/>
      <c r="K101" s="1044"/>
      <c r="L101" s="1044"/>
      <c r="M101" s="1044"/>
      <c r="N101" s="1044"/>
      <c r="O101" s="1044"/>
      <c r="P101" s="1044"/>
      <c r="Q101" s="1044"/>
      <c r="R101" s="1044"/>
      <c r="S101" s="1044"/>
      <c r="T101" s="1044"/>
      <c r="U101" s="1044"/>
      <c r="V101" s="1044"/>
      <c r="W101" s="1044"/>
      <c r="X101" s="1044"/>
      <c r="Y101" s="1044"/>
      <c r="Z101" s="1044"/>
      <c r="AA101" s="1044"/>
      <c r="AB101" s="1044"/>
      <c r="AC101" s="1044"/>
      <c r="AD101" s="1146"/>
      <c r="AE101" s="1146"/>
      <c r="AF101" s="1146"/>
      <c r="AG101" s="1146"/>
      <c r="AH101" s="1146"/>
      <c r="AI101" s="1149"/>
      <c r="AJ101" s="1149"/>
      <c r="AK101" s="1149"/>
      <c r="AL101" s="1149"/>
      <c r="AM101" s="1149"/>
      <c r="AS101" s="1046"/>
    </row>
    <row r="102" spans="1:45" ht="18" customHeight="1">
      <c r="A102" s="1111"/>
      <c r="B102" s="1160"/>
      <c r="C102" s="1044" t="s">
        <v>450</v>
      </c>
      <c r="D102" s="1044"/>
      <c r="E102" s="1044"/>
      <c r="F102" s="1044"/>
      <c r="G102" s="1044"/>
      <c r="H102" s="1044"/>
      <c r="I102" s="1044"/>
      <c r="J102" s="1044"/>
      <c r="K102" s="1044"/>
      <c r="L102" s="1044"/>
      <c r="M102" s="1044"/>
      <c r="N102" s="1044"/>
      <c r="O102" s="1044"/>
      <c r="P102" s="1044"/>
      <c r="Q102" s="1044"/>
      <c r="R102" s="1044"/>
      <c r="S102" s="1044"/>
      <c r="T102" s="1044"/>
      <c r="U102" s="1044"/>
      <c r="V102" s="1044"/>
      <c r="W102" s="1044"/>
      <c r="X102" s="1044"/>
      <c r="Y102" s="1044"/>
      <c r="Z102" s="1044"/>
      <c r="AA102" s="1044"/>
      <c r="AB102" s="1044"/>
      <c r="AC102" s="1044"/>
      <c r="AD102" s="1146"/>
      <c r="AE102" s="1146"/>
      <c r="AF102" s="1146"/>
      <c r="AG102" s="1146"/>
      <c r="AH102" s="1146"/>
      <c r="AI102" s="1149"/>
      <c r="AJ102" s="1149"/>
      <c r="AK102" s="1149"/>
      <c r="AL102" s="1149"/>
      <c r="AM102" s="1149"/>
      <c r="AS102" s="1046"/>
    </row>
    <row r="103" spans="1:45" ht="18" customHeight="1">
      <c r="A103" s="1111"/>
      <c r="B103" s="1160"/>
      <c r="C103" s="1044" t="s">
        <v>450</v>
      </c>
      <c r="D103" s="1044"/>
      <c r="E103" s="1044"/>
      <c r="F103" s="1044"/>
      <c r="G103" s="1044"/>
      <c r="H103" s="1044"/>
      <c r="I103" s="1044"/>
      <c r="J103" s="1044"/>
      <c r="K103" s="1044"/>
      <c r="L103" s="1044"/>
      <c r="M103" s="1044"/>
      <c r="N103" s="1044"/>
      <c r="O103" s="1044"/>
      <c r="P103" s="1044"/>
      <c r="Q103" s="1044"/>
      <c r="R103" s="1044"/>
      <c r="S103" s="1044"/>
      <c r="T103" s="1044"/>
      <c r="U103" s="1044"/>
      <c r="V103" s="1044"/>
      <c r="W103" s="1044"/>
      <c r="X103" s="1044"/>
      <c r="Y103" s="1044"/>
      <c r="Z103" s="1044"/>
      <c r="AA103" s="1044"/>
      <c r="AB103" s="1044"/>
      <c r="AC103" s="1044"/>
      <c r="AD103" s="1146"/>
      <c r="AE103" s="1146"/>
      <c r="AF103" s="1146"/>
      <c r="AG103" s="1146"/>
      <c r="AH103" s="1146"/>
      <c r="AI103" s="1149"/>
      <c r="AJ103" s="1149"/>
      <c r="AK103" s="1149"/>
      <c r="AL103" s="1149"/>
      <c r="AM103" s="1149"/>
      <c r="AS103" s="1046"/>
    </row>
    <row r="104" spans="1:45" ht="18" customHeight="1">
      <c r="A104" s="1111"/>
      <c r="B104" s="1160"/>
      <c r="C104" s="1044" t="s">
        <v>450</v>
      </c>
      <c r="D104" s="1044"/>
      <c r="E104" s="1044"/>
      <c r="F104" s="1044"/>
      <c r="G104" s="1044"/>
      <c r="H104" s="1044"/>
      <c r="I104" s="1044"/>
      <c r="J104" s="1044"/>
      <c r="K104" s="1044"/>
      <c r="L104" s="1044"/>
      <c r="M104" s="1044"/>
      <c r="N104" s="1044"/>
      <c r="O104" s="1044"/>
      <c r="P104" s="1044"/>
      <c r="Q104" s="1044"/>
      <c r="R104" s="1044"/>
      <c r="S104" s="1044"/>
      <c r="T104" s="1044"/>
      <c r="U104" s="1044"/>
      <c r="V104" s="1044"/>
      <c r="W104" s="1044"/>
      <c r="X104" s="1044"/>
      <c r="Y104" s="1044"/>
      <c r="Z104" s="1044"/>
      <c r="AA104" s="1044"/>
      <c r="AB104" s="1044"/>
      <c r="AC104" s="1044"/>
      <c r="AD104" s="1146"/>
      <c r="AE104" s="1146"/>
      <c r="AF104" s="1146"/>
      <c r="AG104" s="1146"/>
      <c r="AH104" s="1146"/>
      <c r="AI104" s="1149"/>
      <c r="AJ104" s="1149"/>
      <c r="AK104" s="1149"/>
      <c r="AL104" s="1149"/>
      <c r="AM104" s="1149"/>
      <c r="AS104" s="1046"/>
    </row>
    <row r="105" spans="1:45" ht="18" customHeight="1">
      <c r="A105" s="1111"/>
      <c r="B105" s="1160"/>
      <c r="C105" s="1044" t="s">
        <v>450</v>
      </c>
      <c r="D105" s="1044"/>
      <c r="E105" s="1044"/>
      <c r="F105" s="1044"/>
      <c r="G105" s="1044"/>
      <c r="H105" s="1044"/>
      <c r="I105" s="1044"/>
      <c r="J105" s="1044"/>
      <c r="K105" s="1044"/>
      <c r="L105" s="1044"/>
      <c r="M105" s="1044"/>
      <c r="N105" s="1044"/>
      <c r="O105" s="1044"/>
      <c r="P105" s="1044"/>
      <c r="Q105" s="1044"/>
      <c r="R105" s="1044"/>
      <c r="S105" s="1044"/>
      <c r="T105" s="1044"/>
      <c r="U105" s="1044"/>
      <c r="V105" s="1044"/>
      <c r="W105" s="1044"/>
      <c r="X105" s="1044"/>
      <c r="Y105" s="1044"/>
      <c r="Z105" s="1044"/>
      <c r="AA105" s="1044"/>
      <c r="AB105" s="1044"/>
      <c r="AC105" s="1044"/>
      <c r="AD105" s="1146"/>
      <c r="AE105" s="1146"/>
      <c r="AF105" s="1146"/>
      <c r="AG105" s="1146"/>
      <c r="AH105" s="1146"/>
      <c r="AI105" s="1149"/>
      <c r="AJ105" s="1149"/>
      <c r="AK105" s="1149"/>
      <c r="AL105" s="1149"/>
      <c r="AM105" s="1149"/>
      <c r="AS105" s="1046"/>
    </row>
    <row r="106" spans="1:45" ht="18" customHeight="1">
      <c r="A106" s="1111"/>
      <c r="B106" s="1160"/>
      <c r="C106" s="1126"/>
      <c r="D106" s="1126"/>
      <c r="E106" s="1126"/>
      <c r="F106" s="1126"/>
      <c r="G106" s="1126"/>
      <c r="H106" s="1126"/>
      <c r="I106" s="1126"/>
      <c r="J106" s="1126"/>
      <c r="K106" s="1126"/>
      <c r="L106" s="1126"/>
      <c r="M106" s="1126"/>
      <c r="N106" s="1126"/>
      <c r="O106" s="1126"/>
      <c r="P106" s="1126"/>
      <c r="Q106" s="1126"/>
      <c r="R106" s="1126"/>
      <c r="S106" s="1126"/>
      <c r="T106" s="1126"/>
      <c r="U106" s="1126"/>
      <c r="V106" s="1126"/>
      <c r="W106" s="1139" t="s">
        <v>466</v>
      </c>
      <c r="X106" s="1139"/>
      <c r="Y106" s="1139"/>
      <c r="Z106" s="1139"/>
      <c r="AA106" s="1139"/>
      <c r="AB106" s="1139"/>
      <c r="AC106" s="1139"/>
      <c r="AD106" s="1139"/>
      <c r="AE106" s="1139"/>
      <c r="AF106" s="1139"/>
      <c r="AG106" s="1139"/>
      <c r="AH106" s="1139"/>
      <c r="AI106" s="1150"/>
      <c r="AJ106" s="1150"/>
      <c r="AK106" s="1150"/>
      <c r="AL106" s="1150"/>
      <c r="AM106" s="1150"/>
      <c r="AS106" s="1046"/>
    </row>
    <row r="107" spans="1:45" ht="18" customHeight="1">
      <c r="A107" s="1111"/>
      <c r="B107" s="1161" t="s">
        <v>249</v>
      </c>
      <c r="C107" s="1125" t="s">
        <v>450</v>
      </c>
      <c r="D107" s="1125"/>
      <c r="E107" s="1125"/>
      <c r="F107" s="1125"/>
      <c r="G107" s="1125"/>
      <c r="H107" s="1125"/>
      <c r="I107" s="1125"/>
      <c r="J107" s="1125"/>
      <c r="K107" s="1125"/>
      <c r="L107" s="1125"/>
      <c r="M107" s="1125"/>
      <c r="N107" s="1125"/>
      <c r="O107" s="1125"/>
      <c r="P107" s="1125"/>
      <c r="Q107" s="1125"/>
      <c r="R107" s="1125"/>
      <c r="S107" s="1125"/>
      <c r="T107" s="1125"/>
      <c r="U107" s="1125"/>
      <c r="V107" s="1125"/>
      <c r="W107" s="1125"/>
      <c r="X107" s="1125"/>
      <c r="Y107" s="1125"/>
      <c r="Z107" s="1125"/>
      <c r="AA107" s="1125"/>
      <c r="AB107" s="1125"/>
      <c r="AC107" s="1125"/>
      <c r="AD107" s="1141"/>
      <c r="AE107" s="1141"/>
      <c r="AF107" s="1141"/>
      <c r="AG107" s="1141"/>
      <c r="AH107" s="1141"/>
      <c r="AI107" s="1148"/>
      <c r="AJ107" s="1148"/>
      <c r="AK107" s="1148"/>
      <c r="AL107" s="1148"/>
      <c r="AM107" s="1148"/>
      <c r="AS107" s="1046"/>
    </row>
    <row r="108" spans="1:45" ht="18" customHeight="1">
      <c r="A108" s="1111"/>
      <c r="B108" s="1161"/>
      <c r="C108" s="1044" t="s">
        <v>450</v>
      </c>
      <c r="D108" s="1044"/>
      <c r="E108" s="1044"/>
      <c r="F108" s="1044"/>
      <c r="G108" s="1044"/>
      <c r="H108" s="1044"/>
      <c r="I108" s="1044"/>
      <c r="J108" s="1044"/>
      <c r="K108" s="1044"/>
      <c r="L108" s="1044"/>
      <c r="M108" s="1044"/>
      <c r="N108" s="1044"/>
      <c r="O108" s="1044"/>
      <c r="P108" s="1044"/>
      <c r="Q108" s="1044"/>
      <c r="R108" s="1044"/>
      <c r="S108" s="1044"/>
      <c r="T108" s="1044"/>
      <c r="U108" s="1044"/>
      <c r="V108" s="1044"/>
      <c r="W108" s="1044"/>
      <c r="X108" s="1044"/>
      <c r="Y108" s="1044"/>
      <c r="Z108" s="1044"/>
      <c r="AA108" s="1044"/>
      <c r="AB108" s="1044"/>
      <c r="AC108" s="1044"/>
      <c r="AD108" s="1146"/>
      <c r="AE108" s="1146"/>
      <c r="AF108" s="1146"/>
      <c r="AG108" s="1146"/>
      <c r="AH108" s="1146"/>
      <c r="AI108" s="1149"/>
      <c r="AJ108" s="1149"/>
      <c r="AK108" s="1149"/>
      <c r="AL108" s="1149"/>
      <c r="AM108" s="1149"/>
      <c r="AS108" s="1046"/>
    </row>
    <row r="109" spans="1:45" ht="18" customHeight="1">
      <c r="A109" s="1111"/>
      <c r="B109" s="1161"/>
      <c r="C109" s="1044" t="s">
        <v>450</v>
      </c>
      <c r="D109" s="1044"/>
      <c r="E109" s="1044"/>
      <c r="F109" s="1044"/>
      <c r="G109" s="1044"/>
      <c r="H109" s="1044"/>
      <c r="I109" s="1044"/>
      <c r="J109" s="1044"/>
      <c r="K109" s="1044"/>
      <c r="L109" s="1044"/>
      <c r="M109" s="1044"/>
      <c r="N109" s="1044"/>
      <c r="O109" s="1044"/>
      <c r="P109" s="1044"/>
      <c r="Q109" s="1044"/>
      <c r="R109" s="1044"/>
      <c r="S109" s="1044"/>
      <c r="T109" s="1044"/>
      <c r="U109" s="1044"/>
      <c r="V109" s="1044"/>
      <c r="W109" s="1044"/>
      <c r="X109" s="1044"/>
      <c r="Y109" s="1044"/>
      <c r="Z109" s="1044"/>
      <c r="AA109" s="1044"/>
      <c r="AB109" s="1044"/>
      <c r="AC109" s="1044"/>
      <c r="AD109" s="1146"/>
      <c r="AE109" s="1146"/>
      <c r="AF109" s="1146"/>
      <c r="AG109" s="1146"/>
      <c r="AH109" s="1146"/>
      <c r="AI109" s="1149"/>
      <c r="AJ109" s="1149"/>
      <c r="AK109" s="1149"/>
      <c r="AL109" s="1149"/>
      <c r="AM109" s="1149"/>
      <c r="AS109" s="1046"/>
    </row>
    <row r="110" spans="1:45" ht="18" customHeight="1">
      <c r="A110" s="1111"/>
      <c r="B110" s="1161"/>
      <c r="C110" s="1044" t="s">
        <v>450</v>
      </c>
      <c r="D110" s="1044"/>
      <c r="E110" s="1044"/>
      <c r="F110" s="1044"/>
      <c r="G110" s="1044"/>
      <c r="H110" s="1044"/>
      <c r="I110" s="1044"/>
      <c r="J110" s="1044"/>
      <c r="K110" s="1044"/>
      <c r="L110" s="1044"/>
      <c r="M110" s="1044"/>
      <c r="N110" s="1044"/>
      <c r="O110" s="1044"/>
      <c r="P110" s="1044"/>
      <c r="Q110" s="1044"/>
      <c r="R110" s="1044"/>
      <c r="S110" s="1044"/>
      <c r="T110" s="1044"/>
      <c r="U110" s="1044"/>
      <c r="V110" s="1044"/>
      <c r="W110" s="1044"/>
      <c r="X110" s="1044"/>
      <c r="Y110" s="1044"/>
      <c r="Z110" s="1044"/>
      <c r="AA110" s="1044"/>
      <c r="AB110" s="1044"/>
      <c r="AC110" s="1044"/>
      <c r="AD110" s="1146"/>
      <c r="AE110" s="1146"/>
      <c r="AF110" s="1146"/>
      <c r="AG110" s="1146"/>
      <c r="AH110" s="1146"/>
      <c r="AI110" s="1149"/>
      <c r="AJ110" s="1149"/>
      <c r="AK110" s="1149"/>
      <c r="AL110" s="1149"/>
      <c r="AM110" s="1149"/>
      <c r="AS110" s="1046"/>
    </row>
    <row r="111" spans="1:45" ht="18" customHeight="1">
      <c r="A111" s="1111"/>
      <c r="B111" s="1161"/>
      <c r="C111" s="1044" t="s">
        <v>450</v>
      </c>
      <c r="D111" s="1044"/>
      <c r="E111" s="1044"/>
      <c r="F111" s="1044"/>
      <c r="G111" s="1044"/>
      <c r="H111" s="1044"/>
      <c r="I111" s="1044"/>
      <c r="J111" s="1044"/>
      <c r="K111" s="1044"/>
      <c r="L111" s="1044"/>
      <c r="M111" s="1044"/>
      <c r="N111" s="1044"/>
      <c r="O111" s="1044"/>
      <c r="P111" s="1044"/>
      <c r="Q111" s="1044"/>
      <c r="R111" s="1044"/>
      <c r="S111" s="1044"/>
      <c r="T111" s="1044"/>
      <c r="U111" s="1044"/>
      <c r="V111" s="1044"/>
      <c r="W111" s="1044"/>
      <c r="X111" s="1044"/>
      <c r="Y111" s="1044"/>
      <c r="Z111" s="1044"/>
      <c r="AA111" s="1044"/>
      <c r="AB111" s="1044"/>
      <c r="AC111" s="1044"/>
      <c r="AD111" s="1146"/>
      <c r="AE111" s="1146"/>
      <c r="AF111" s="1146"/>
      <c r="AG111" s="1146"/>
      <c r="AH111" s="1146"/>
      <c r="AI111" s="1149"/>
      <c r="AJ111" s="1149"/>
      <c r="AK111" s="1149"/>
      <c r="AL111" s="1149"/>
      <c r="AM111" s="1149"/>
      <c r="AS111" s="1046"/>
    </row>
    <row r="112" spans="1:45" ht="18" customHeight="1">
      <c r="A112" s="1111"/>
      <c r="B112" s="1161"/>
      <c r="C112" s="1044" t="s">
        <v>450</v>
      </c>
      <c r="D112" s="1044"/>
      <c r="E112" s="1044"/>
      <c r="F112" s="1044"/>
      <c r="G112" s="1044"/>
      <c r="H112" s="1044"/>
      <c r="I112" s="1044"/>
      <c r="J112" s="1044"/>
      <c r="K112" s="1044"/>
      <c r="L112" s="1044"/>
      <c r="M112" s="1044"/>
      <c r="N112" s="1044"/>
      <c r="O112" s="1044"/>
      <c r="P112" s="1044"/>
      <c r="Q112" s="1044"/>
      <c r="R112" s="1044"/>
      <c r="S112" s="1044"/>
      <c r="T112" s="1044"/>
      <c r="U112" s="1044"/>
      <c r="V112" s="1044"/>
      <c r="W112" s="1044"/>
      <c r="X112" s="1044"/>
      <c r="Y112" s="1044"/>
      <c r="Z112" s="1044"/>
      <c r="AA112" s="1044"/>
      <c r="AB112" s="1044"/>
      <c r="AC112" s="1044"/>
      <c r="AD112" s="1146"/>
      <c r="AE112" s="1146"/>
      <c r="AF112" s="1146"/>
      <c r="AG112" s="1146"/>
      <c r="AH112" s="1146"/>
      <c r="AI112" s="1149"/>
      <c r="AJ112" s="1149"/>
      <c r="AK112" s="1149"/>
      <c r="AL112" s="1149"/>
      <c r="AM112" s="1149"/>
      <c r="AS112" s="1046"/>
    </row>
    <row r="113" spans="1:45" ht="18" customHeight="1">
      <c r="A113" s="1111"/>
      <c r="B113" s="1161"/>
      <c r="C113" s="1044" t="s">
        <v>450</v>
      </c>
      <c r="D113" s="1044"/>
      <c r="E113" s="1044"/>
      <c r="F113" s="1044"/>
      <c r="G113" s="1044"/>
      <c r="H113" s="1044"/>
      <c r="I113" s="1044"/>
      <c r="J113" s="1044"/>
      <c r="K113" s="1044"/>
      <c r="L113" s="1044"/>
      <c r="M113" s="1044"/>
      <c r="N113" s="1044"/>
      <c r="O113" s="1044"/>
      <c r="P113" s="1044"/>
      <c r="Q113" s="1044"/>
      <c r="R113" s="1044"/>
      <c r="S113" s="1044"/>
      <c r="T113" s="1044"/>
      <c r="U113" s="1044"/>
      <c r="V113" s="1044"/>
      <c r="W113" s="1044"/>
      <c r="X113" s="1044"/>
      <c r="Y113" s="1044"/>
      <c r="Z113" s="1044"/>
      <c r="AA113" s="1044"/>
      <c r="AB113" s="1044"/>
      <c r="AC113" s="1044"/>
      <c r="AD113" s="1146"/>
      <c r="AE113" s="1146"/>
      <c r="AF113" s="1146"/>
      <c r="AG113" s="1146"/>
      <c r="AH113" s="1146"/>
      <c r="AI113" s="1149"/>
      <c r="AJ113" s="1149"/>
      <c r="AK113" s="1149"/>
      <c r="AL113" s="1149"/>
      <c r="AM113" s="1149"/>
      <c r="AS113" s="1046"/>
    </row>
    <row r="114" spans="1:45" ht="18" customHeight="1">
      <c r="A114" s="1111"/>
      <c r="B114" s="1161"/>
      <c r="C114" s="1044" t="s">
        <v>450</v>
      </c>
      <c r="D114" s="1044"/>
      <c r="E114" s="1044"/>
      <c r="F114" s="1044"/>
      <c r="G114" s="1044"/>
      <c r="H114" s="1044"/>
      <c r="I114" s="1044"/>
      <c r="J114" s="1044"/>
      <c r="K114" s="1044"/>
      <c r="L114" s="1044"/>
      <c r="M114" s="1044"/>
      <c r="N114" s="1044"/>
      <c r="O114" s="1044"/>
      <c r="P114" s="1044"/>
      <c r="Q114" s="1044"/>
      <c r="R114" s="1044"/>
      <c r="S114" s="1044"/>
      <c r="T114" s="1044"/>
      <c r="U114" s="1044"/>
      <c r="V114" s="1044"/>
      <c r="W114" s="1044"/>
      <c r="X114" s="1044"/>
      <c r="Y114" s="1044"/>
      <c r="Z114" s="1044"/>
      <c r="AA114" s="1044"/>
      <c r="AB114" s="1044"/>
      <c r="AC114" s="1044"/>
      <c r="AD114" s="1146"/>
      <c r="AE114" s="1146"/>
      <c r="AF114" s="1146"/>
      <c r="AG114" s="1146"/>
      <c r="AH114" s="1146"/>
      <c r="AI114" s="1149"/>
      <c r="AJ114" s="1149"/>
      <c r="AK114" s="1149"/>
      <c r="AL114" s="1149"/>
      <c r="AM114" s="1149"/>
      <c r="AS114" s="1046"/>
    </row>
    <row r="115" spans="1:45" ht="18" customHeight="1">
      <c r="A115" s="1111"/>
      <c r="B115" s="1161"/>
      <c r="C115" s="1127"/>
      <c r="D115" s="1127"/>
      <c r="E115" s="1127"/>
      <c r="F115" s="1127"/>
      <c r="G115" s="1127"/>
      <c r="H115" s="1127"/>
      <c r="I115" s="1127"/>
      <c r="J115" s="1127"/>
      <c r="K115" s="1127"/>
      <c r="L115" s="1127"/>
      <c r="M115" s="1127"/>
      <c r="N115" s="1127"/>
      <c r="O115" s="1127"/>
      <c r="P115" s="1127"/>
      <c r="Q115" s="1127"/>
      <c r="R115" s="1127"/>
      <c r="S115" s="1127"/>
      <c r="T115" s="1127"/>
      <c r="U115" s="1127"/>
      <c r="V115" s="1127"/>
      <c r="W115" s="1140" t="s">
        <v>381</v>
      </c>
      <c r="X115" s="1140"/>
      <c r="Y115" s="1140"/>
      <c r="Z115" s="1140"/>
      <c r="AA115" s="1140"/>
      <c r="AB115" s="1140"/>
      <c r="AC115" s="1140"/>
      <c r="AD115" s="1140"/>
      <c r="AE115" s="1140"/>
      <c r="AF115" s="1140"/>
      <c r="AG115" s="1140"/>
      <c r="AH115" s="1140"/>
      <c r="AI115" s="1151"/>
      <c r="AJ115" s="1151"/>
      <c r="AK115" s="1151"/>
      <c r="AL115" s="1151"/>
      <c r="AM115" s="1151"/>
      <c r="AS115" s="1046"/>
    </row>
    <row r="116" spans="1:45" ht="23.25" customHeight="1">
      <c r="B116" s="364"/>
      <c r="C116" s="364"/>
      <c r="D116" s="364"/>
      <c r="E116" s="364"/>
      <c r="F116" s="364"/>
      <c r="G116" s="364"/>
      <c r="H116" s="364"/>
      <c r="I116" s="364"/>
      <c r="J116" s="364"/>
      <c r="K116" s="364"/>
      <c r="L116" s="1141" t="s">
        <v>485</v>
      </c>
      <c r="M116" s="1141"/>
      <c r="N116" s="1141"/>
      <c r="O116" s="1141"/>
      <c r="P116" s="1141"/>
      <c r="Q116" s="1141"/>
      <c r="R116" s="1141"/>
      <c r="S116" s="1141"/>
      <c r="T116" s="1141"/>
      <c r="U116" s="1141"/>
      <c r="V116" s="1141"/>
      <c r="W116" s="1141"/>
      <c r="X116" s="1141"/>
      <c r="Y116" s="1141"/>
      <c r="Z116" s="1141"/>
      <c r="AA116" s="1141"/>
      <c r="AB116" s="1141"/>
      <c r="AC116" s="1141"/>
      <c r="AD116" s="1141"/>
      <c r="AE116" s="1141"/>
      <c r="AF116" s="1141"/>
      <c r="AG116" s="1141"/>
      <c r="AH116" s="1141"/>
      <c r="AI116" s="1152"/>
      <c r="AJ116" s="1152"/>
      <c r="AK116" s="1152"/>
      <c r="AL116" s="1152"/>
      <c r="AM116" s="1152"/>
      <c r="AS116" s="1046"/>
    </row>
    <row r="117" spans="1:45" ht="14.25" customHeight="1">
      <c r="B117" s="359" t="s">
        <v>203</v>
      </c>
      <c r="C117" s="364"/>
      <c r="D117" s="364"/>
      <c r="E117" s="364"/>
      <c r="F117" s="364"/>
      <c r="G117" s="364"/>
      <c r="H117" s="364"/>
      <c r="I117" s="364"/>
      <c r="J117" s="364"/>
      <c r="K117" s="364"/>
      <c r="L117" s="364"/>
      <c r="M117" s="364"/>
      <c r="N117" s="364"/>
      <c r="O117" s="364"/>
      <c r="P117" s="364"/>
      <c r="Q117" s="364"/>
      <c r="R117" s="364"/>
      <c r="S117" s="364"/>
      <c r="T117" s="364"/>
      <c r="U117" s="364"/>
      <c r="V117" s="364"/>
      <c r="W117" s="364"/>
      <c r="X117" s="364"/>
      <c r="Y117" s="364"/>
      <c r="Z117" s="364"/>
      <c r="AA117" s="364"/>
      <c r="AB117" s="364"/>
      <c r="AC117" s="364"/>
      <c r="AD117" s="364"/>
      <c r="AE117" s="364"/>
      <c r="AF117" s="364"/>
      <c r="AG117" s="364"/>
      <c r="AH117" s="364"/>
      <c r="AM117" s="364"/>
      <c r="AS117" s="1046"/>
    </row>
    <row r="118" spans="1:45" ht="20.25" customHeight="1">
      <c r="B118" s="1114" t="s">
        <v>103</v>
      </c>
      <c r="C118" s="364"/>
      <c r="D118" s="364"/>
      <c r="E118" s="364"/>
      <c r="F118" s="364"/>
      <c r="G118" s="364"/>
      <c r="H118" s="364"/>
      <c r="I118" s="364"/>
      <c r="J118" s="364"/>
      <c r="K118" s="364"/>
      <c r="L118" s="364"/>
      <c r="M118" s="364"/>
      <c r="N118" s="364"/>
      <c r="O118" s="1132"/>
      <c r="P118" s="1046"/>
      <c r="Q118" s="1046"/>
      <c r="R118" s="1046"/>
      <c r="S118" s="1046"/>
      <c r="T118" s="1046"/>
      <c r="U118" s="1046"/>
      <c r="V118" s="1045"/>
      <c r="W118" s="1046"/>
      <c r="X118" s="1046"/>
      <c r="Y118" s="1046"/>
      <c r="Z118" s="1046"/>
      <c r="AA118" s="1046"/>
      <c r="AB118" s="1144"/>
      <c r="AC118" s="1046"/>
      <c r="AD118" s="364"/>
      <c r="AE118" s="364"/>
      <c r="AF118" s="364"/>
      <c r="AG118" s="364"/>
      <c r="AH118" s="364"/>
      <c r="AM118" s="364"/>
      <c r="AS118" s="1132"/>
    </row>
    <row r="119" spans="1:45" ht="15.75" customHeight="1">
      <c r="B119" s="1123" t="s">
        <v>197</v>
      </c>
      <c r="C119" s="1123"/>
      <c r="D119" s="1123"/>
      <c r="E119" s="1123"/>
      <c r="F119" s="1123"/>
      <c r="G119" s="1123"/>
      <c r="H119" s="1123"/>
      <c r="I119" s="1123"/>
      <c r="J119" s="1132"/>
      <c r="K119" s="1132"/>
      <c r="L119" s="1132"/>
      <c r="M119" s="364"/>
      <c r="N119" s="364"/>
      <c r="O119" s="1046"/>
      <c r="P119" s="1046"/>
      <c r="Q119" s="1046"/>
      <c r="R119" s="1046"/>
      <c r="S119" s="1046"/>
      <c r="T119" s="1046"/>
      <c r="U119" s="1046"/>
      <c r="V119" s="1132"/>
      <c r="W119" s="1046"/>
      <c r="X119" s="1046"/>
      <c r="Y119" s="1046"/>
      <c r="Z119" s="1046"/>
      <c r="AA119" s="1046"/>
      <c r="AB119" s="1046"/>
      <c r="AC119" s="1046"/>
      <c r="AD119" s="1046"/>
      <c r="AE119" s="1046"/>
      <c r="AF119" s="1046"/>
      <c r="AG119" s="1046"/>
      <c r="AH119" s="1046"/>
      <c r="AM119" s="1046"/>
      <c r="AS119" s="1046"/>
    </row>
    <row r="120" spans="1:45" ht="42" customHeight="1">
      <c r="B120" s="1124" t="s">
        <v>219</v>
      </c>
      <c r="C120" s="1124"/>
      <c r="D120" s="1124"/>
      <c r="E120" s="1124"/>
      <c r="F120" s="1124"/>
      <c r="G120" s="1124"/>
      <c r="H120" s="1124"/>
      <c r="I120" s="1124"/>
      <c r="J120" s="1133" t="s">
        <v>452</v>
      </c>
      <c r="K120" s="1133"/>
      <c r="L120" s="1133"/>
      <c r="M120" s="1133"/>
      <c r="N120" s="1133"/>
      <c r="O120" s="1133"/>
      <c r="P120" s="1135" t="s">
        <v>195</v>
      </c>
      <c r="Q120" s="1135"/>
      <c r="R120" s="1135"/>
      <c r="S120" s="1135"/>
      <c r="T120" s="1135"/>
      <c r="U120" s="1135"/>
      <c r="V120" s="1135"/>
      <c r="W120" s="1135"/>
      <c r="X120" s="1135"/>
      <c r="Y120" s="1135"/>
      <c r="Z120" s="1135"/>
      <c r="AA120" s="1135"/>
      <c r="AB120" s="1135"/>
      <c r="AC120" s="1135"/>
      <c r="AD120" s="1135"/>
      <c r="AE120" s="1135"/>
      <c r="AF120" s="1135"/>
      <c r="AS120" s="1046"/>
    </row>
    <row r="121" spans="1:45" ht="17.25" customHeight="1">
      <c r="B121" s="359" t="s">
        <v>447</v>
      </c>
      <c r="AS121" s="1046"/>
    </row>
    <row r="122" spans="1:45" ht="17.25" customHeight="1">
      <c r="B122" s="359" t="s">
        <v>463</v>
      </c>
      <c r="AS122" s="1046"/>
    </row>
    <row r="123" spans="1:45" ht="17.25" customHeight="1">
      <c r="B123" s="359" t="s">
        <v>14</v>
      </c>
    </row>
    <row r="124" spans="1:45" ht="6.75" customHeight="1">
      <c r="B124" s="359"/>
    </row>
    <row r="125" spans="1:45" ht="18" customHeight="1"/>
    <row r="126" spans="1:45" ht="18" customHeight="1"/>
  </sheetData>
  <mergeCells count="527">
    <mergeCell ref="B3:AM3"/>
    <mergeCell ref="A4:AM4"/>
    <mergeCell ref="B7:F7"/>
    <mergeCell ref="G7:R7"/>
    <mergeCell ref="T7:Z7"/>
    <mergeCell ref="AA7:AM7"/>
    <mergeCell ref="B13:D13"/>
    <mergeCell ref="E13:F13"/>
    <mergeCell ref="G13:H13"/>
    <mergeCell ref="I13:J13"/>
    <mergeCell ref="K13:L13"/>
    <mergeCell ref="M13:N13"/>
    <mergeCell ref="O13:P13"/>
    <mergeCell ref="Q13:R13"/>
    <mergeCell ref="S13:T13"/>
    <mergeCell ref="U13:V13"/>
    <mergeCell ref="W13:X13"/>
    <mergeCell ref="Y13:Z13"/>
    <mergeCell ref="AA13:AG13"/>
    <mergeCell ref="C16:K16"/>
    <mergeCell ref="L16:V16"/>
    <mergeCell ref="W16:AC16"/>
    <mergeCell ref="AD16:AH16"/>
    <mergeCell ref="AI16:AM16"/>
    <mergeCell ref="C17:K17"/>
    <mergeCell ref="L17:V17"/>
    <mergeCell ref="W17:AC17"/>
    <mergeCell ref="AD17:AH17"/>
    <mergeCell ref="AI17:AM17"/>
    <mergeCell ref="C18:K18"/>
    <mergeCell ref="L18:V18"/>
    <mergeCell ref="W18:AC18"/>
    <mergeCell ref="AD18:AH18"/>
    <mergeCell ref="AI18:AM18"/>
    <mergeCell ref="C19:K19"/>
    <mergeCell ref="L19:V19"/>
    <mergeCell ref="W19:AC19"/>
    <mergeCell ref="AD19:AH19"/>
    <mergeCell ref="AI19:AM19"/>
    <mergeCell ref="C20:K20"/>
    <mergeCell ref="L20:V20"/>
    <mergeCell ref="W20:AC20"/>
    <mergeCell ref="AD20:AH20"/>
    <mergeCell ref="AI20:AM20"/>
    <mergeCell ref="C21:K21"/>
    <mergeCell ref="L21:V21"/>
    <mergeCell ref="W21:AC21"/>
    <mergeCell ref="AD21:AH21"/>
    <mergeCell ref="AI21:AM21"/>
    <mergeCell ref="C22:K22"/>
    <mergeCell ref="L22:V22"/>
    <mergeCell ref="W22:AC22"/>
    <mergeCell ref="AD22:AH22"/>
    <mergeCell ref="AI22:AM22"/>
    <mergeCell ref="C23:K23"/>
    <mergeCell ref="L23:V23"/>
    <mergeCell ref="W23:AC23"/>
    <mergeCell ref="AD23:AH23"/>
    <mergeCell ref="AI23:AM23"/>
    <mergeCell ref="C24:K24"/>
    <mergeCell ref="L24:V24"/>
    <mergeCell ref="W24:AC24"/>
    <mergeCell ref="AD24:AH24"/>
    <mergeCell ref="AI24:AM24"/>
    <mergeCell ref="C25:V25"/>
    <mergeCell ref="W25:AH25"/>
    <mergeCell ref="AI25:AM25"/>
    <mergeCell ref="C26:K26"/>
    <mergeCell ref="L26:V26"/>
    <mergeCell ref="W26:AC26"/>
    <mergeCell ref="AD26:AH26"/>
    <mergeCell ref="AI26:AM26"/>
    <mergeCell ref="C27:K27"/>
    <mergeCell ref="L27:V27"/>
    <mergeCell ref="W27:AC27"/>
    <mergeCell ref="AD27:AH27"/>
    <mergeCell ref="AI27:AM27"/>
    <mergeCell ref="C28:K28"/>
    <mergeCell ref="L28:V28"/>
    <mergeCell ref="W28:AC28"/>
    <mergeCell ref="AD28:AH28"/>
    <mergeCell ref="AI28:AM28"/>
    <mergeCell ref="C29:K29"/>
    <mergeCell ref="L29:V29"/>
    <mergeCell ref="W29:AC29"/>
    <mergeCell ref="AD29:AH29"/>
    <mergeCell ref="AI29:AM29"/>
    <mergeCell ref="C30:K30"/>
    <mergeCell ref="L30:V30"/>
    <mergeCell ref="W30:AC30"/>
    <mergeCell ref="AD30:AH30"/>
    <mergeCell ref="AI30:AM30"/>
    <mergeCell ref="C31:K31"/>
    <mergeCell ref="L31:V31"/>
    <mergeCell ref="W31:AC31"/>
    <mergeCell ref="AD31:AH31"/>
    <mergeCell ref="AI31:AM31"/>
    <mergeCell ref="C32:K32"/>
    <mergeCell ref="L32:V32"/>
    <mergeCell ref="W32:AC32"/>
    <mergeCell ref="AD32:AH32"/>
    <mergeCell ref="AI32:AM32"/>
    <mergeCell ref="C33:K33"/>
    <mergeCell ref="L33:V33"/>
    <mergeCell ref="W33:AC33"/>
    <mergeCell ref="AD33:AH33"/>
    <mergeCell ref="AI33:AM33"/>
    <mergeCell ref="C34:V34"/>
    <mergeCell ref="W34:AH34"/>
    <mergeCell ref="AI34:AM34"/>
    <mergeCell ref="C35:K35"/>
    <mergeCell ref="L35:V35"/>
    <mergeCell ref="W35:AC35"/>
    <mergeCell ref="AD35:AH35"/>
    <mergeCell ref="AI35:AM35"/>
    <mergeCell ref="C36:K36"/>
    <mergeCell ref="L36:V36"/>
    <mergeCell ref="W36:AC36"/>
    <mergeCell ref="AD36:AH36"/>
    <mergeCell ref="AI36:AM36"/>
    <mergeCell ref="C37:K37"/>
    <mergeCell ref="L37:V37"/>
    <mergeCell ref="W37:AC37"/>
    <mergeCell ref="AD37:AH37"/>
    <mergeCell ref="AI37:AM37"/>
    <mergeCell ref="C38:K38"/>
    <mergeCell ref="L38:V38"/>
    <mergeCell ref="W38:AC38"/>
    <mergeCell ref="AD38:AH38"/>
    <mergeCell ref="AI38:AM38"/>
    <mergeCell ref="C39:K39"/>
    <mergeCell ref="L39:V39"/>
    <mergeCell ref="W39:AC39"/>
    <mergeCell ref="AD39:AH39"/>
    <mergeCell ref="AI39:AM39"/>
    <mergeCell ref="C40:K40"/>
    <mergeCell ref="L40:V40"/>
    <mergeCell ref="W40:AC40"/>
    <mergeCell ref="AD40:AH40"/>
    <mergeCell ref="AI40:AM40"/>
    <mergeCell ref="C41:K41"/>
    <mergeCell ref="L41:V41"/>
    <mergeCell ref="W41:AC41"/>
    <mergeCell ref="AD41:AH41"/>
    <mergeCell ref="AI41:AM41"/>
    <mergeCell ref="C42:K42"/>
    <mergeCell ref="L42:V42"/>
    <mergeCell ref="W42:AC42"/>
    <mergeCell ref="AD42:AH42"/>
    <mergeCell ref="AI42:AM42"/>
    <mergeCell ref="C43:V43"/>
    <mergeCell ref="W43:AH43"/>
    <mergeCell ref="AI43:AM43"/>
    <mergeCell ref="C44:K44"/>
    <mergeCell ref="L44:V44"/>
    <mergeCell ref="W44:AC44"/>
    <mergeCell ref="AD44:AH44"/>
    <mergeCell ref="AI44:AM44"/>
    <mergeCell ref="C45:K45"/>
    <mergeCell ref="L45:V45"/>
    <mergeCell ref="W45:AC45"/>
    <mergeCell ref="AD45:AH45"/>
    <mergeCell ref="AI45:AM45"/>
    <mergeCell ref="C46:K46"/>
    <mergeCell ref="L46:V46"/>
    <mergeCell ref="W46:AC46"/>
    <mergeCell ref="AD46:AH46"/>
    <mergeCell ref="AI46:AM46"/>
    <mergeCell ref="C47:K47"/>
    <mergeCell ref="L47:V47"/>
    <mergeCell ref="W47:AC47"/>
    <mergeCell ref="AD47:AH47"/>
    <mergeCell ref="AI47:AM47"/>
    <mergeCell ref="C48:K48"/>
    <mergeCell ref="L48:V48"/>
    <mergeCell ref="W48:AC48"/>
    <mergeCell ref="AD48:AH48"/>
    <mergeCell ref="AI48:AM48"/>
    <mergeCell ref="C49:K49"/>
    <mergeCell ref="L49:V49"/>
    <mergeCell ref="W49:AC49"/>
    <mergeCell ref="AD49:AH49"/>
    <mergeCell ref="AI49:AM49"/>
    <mergeCell ref="C50:K50"/>
    <mergeCell ref="L50:V50"/>
    <mergeCell ref="W50:AC50"/>
    <mergeCell ref="AD50:AH50"/>
    <mergeCell ref="AI50:AM50"/>
    <mergeCell ref="C51:K51"/>
    <mergeCell ref="L51:V51"/>
    <mergeCell ref="W51:AC51"/>
    <mergeCell ref="AD51:AH51"/>
    <mergeCell ref="AI51:AM51"/>
    <mergeCell ref="C52:V52"/>
    <mergeCell ref="W52:AH52"/>
    <mergeCell ref="AI52:AM52"/>
    <mergeCell ref="C53:K53"/>
    <mergeCell ref="L53:V53"/>
    <mergeCell ref="W53:AC53"/>
    <mergeCell ref="AD53:AH53"/>
    <mergeCell ref="AI53:AM53"/>
    <mergeCell ref="C54:K54"/>
    <mergeCell ref="L54:V54"/>
    <mergeCell ref="W54:AC54"/>
    <mergeCell ref="AD54:AH54"/>
    <mergeCell ref="AI54:AM54"/>
    <mergeCell ref="C55:K55"/>
    <mergeCell ref="L55:V55"/>
    <mergeCell ref="W55:AC55"/>
    <mergeCell ref="AD55:AH55"/>
    <mergeCell ref="AI55:AM55"/>
    <mergeCell ref="C56:K56"/>
    <mergeCell ref="L56:V56"/>
    <mergeCell ref="W56:AC56"/>
    <mergeCell ref="AD56:AH56"/>
    <mergeCell ref="AI56:AM56"/>
    <mergeCell ref="C57:K57"/>
    <mergeCell ref="L57:V57"/>
    <mergeCell ref="W57:AC57"/>
    <mergeCell ref="AD57:AH57"/>
    <mergeCell ref="AI57:AM57"/>
    <mergeCell ref="C58:K58"/>
    <mergeCell ref="L58:V58"/>
    <mergeCell ref="W58:AC58"/>
    <mergeCell ref="AD58:AH58"/>
    <mergeCell ref="AI58:AM58"/>
    <mergeCell ref="C59:K59"/>
    <mergeCell ref="L59:V59"/>
    <mergeCell ref="W59:AC59"/>
    <mergeCell ref="AD59:AH59"/>
    <mergeCell ref="AI59:AM59"/>
    <mergeCell ref="C60:K60"/>
    <mergeCell ref="L60:V60"/>
    <mergeCell ref="W60:AC60"/>
    <mergeCell ref="AD60:AH60"/>
    <mergeCell ref="AI60:AM60"/>
    <mergeCell ref="C61:V61"/>
    <mergeCell ref="W61:AH61"/>
    <mergeCell ref="AI61:AM61"/>
    <mergeCell ref="C62:K62"/>
    <mergeCell ref="L62:V62"/>
    <mergeCell ref="W62:AC62"/>
    <mergeCell ref="AD62:AH62"/>
    <mergeCell ref="AI62:AM62"/>
    <mergeCell ref="C63:K63"/>
    <mergeCell ref="L63:V63"/>
    <mergeCell ref="W63:AC63"/>
    <mergeCell ref="AD63:AH63"/>
    <mergeCell ref="AI63:AM63"/>
    <mergeCell ref="C64:K64"/>
    <mergeCell ref="L64:V64"/>
    <mergeCell ref="W64:AC64"/>
    <mergeCell ref="AD64:AH64"/>
    <mergeCell ref="AI64:AM64"/>
    <mergeCell ref="C65:K65"/>
    <mergeCell ref="L65:V65"/>
    <mergeCell ref="W65:AC65"/>
    <mergeCell ref="AD65:AH65"/>
    <mergeCell ref="AI65:AM65"/>
    <mergeCell ref="C66:K66"/>
    <mergeCell ref="L66:V66"/>
    <mergeCell ref="W66:AC66"/>
    <mergeCell ref="AD66:AH66"/>
    <mergeCell ref="AI66:AM66"/>
    <mergeCell ref="C67:K67"/>
    <mergeCell ref="L67:V67"/>
    <mergeCell ref="W67:AC67"/>
    <mergeCell ref="AD67:AH67"/>
    <mergeCell ref="AI67:AM67"/>
    <mergeCell ref="C68:K68"/>
    <mergeCell ref="L68:V68"/>
    <mergeCell ref="W68:AC68"/>
    <mergeCell ref="AD68:AH68"/>
    <mergeCell ref="AI68:AM68"/>
    <mergeCell ref="C69:K69"/>
    <mergeCell ref="L69:V69"/>
    <mergeCell ref="W69:AC69"/>
    <mergeCell ref="AD69:AH69"/>
    <mergeCell ref="AI69:AM69"/>
    <mergeCell ref="C70:V70"/>
    <mergeCell ref="W70:AH70"/>
    <mergeCell ref="AI70:AM70"/>
    <mergeCell ref="C71:K71"/>
    <mergeCell ref="L71:V71"/>
    <mergeCell ref="W71:AC71"/>
    <mergeCell ref="AD71:AH71"/>
    <mergeCell ref="AI71:AM71"/>
    <mergeCell ref="C72:K72"/>
    <mergeCell ref="L72:V72"/>
    <mergeCell ref="W72:AC72"/>
    <mergeCell ref="AD72:AH72"/>
    <mergeCell ref="AI72:AM72"/>
    <mergeCell ref="C73:K73"/>
    <mergeCell ref="L73:V73"/>
    <mergeCell ref="W73:AC73"/>
    <mergeCell ref="AD73:AH73"/>
    <mergeCell ref="AI73:AM73"/>
    <mergeCell ref="C74:K74"/>
    <mergeCell ref="L74:V74"/>
    <mergeCell ref="W74:AC74"/>
    <mergeCell ref="AD74:AH74"/>
    <mergeCell ref="AI74:AM74"/>
    <mergeCell ref="C75:K75"/>
    <mergeCell ref="L75:V75"/>
    <mergeCell ref="W75:AC75"/>
    <mergeCell ref="AD75:AH75"/>
    <mergeCell ref="AI75:AM75"/>
    <mergeCell ref="C76:K76"/>
    <mergeCell ref="L76:V76"/>
    <mergeCell ref="W76:AC76"/>
    <mergeCell ref="AD76:AH76"/>
    <mergeCell ref="AI76:AM76"/>
    <mergeCell ref="C77:K77"/>
    <mergeCell ref="L77:V77"/>
    <mergeCell ref="W77:AC77"/>
    <mergeCell ref="AD77:AH77"/>
    <mergeCell ref="AI77:AM77"/>
    <mergeCell ref="C78:K78"/>
    <mergeCell ref="L78:V78"/>
    <mergeCell ref="W78:AC78"/>
    <mergeCell ref="AD78:AH78"/>
    <mergeCell ref="AI78:AM78"/>
    <mergeCell ref="C79:V79"/>
    <mergeCell ref="W79:AH79"/>
    <mergeCell ref="AI79:AM79"/>
    <mergeCell ref="C80:K80"/>
    <mergeCell ref="L80:V80"/>
    <mergeCell ref="W80:AC80"/>
    <mergeCell ref="AD80:AH80"/>
    <mergeCell ref="AI80:AM80"/>
    <mergeCell ref="C81:K81"/>
    <mergeCell ref="L81:V81"/>
    <mergeCell ref="W81:AC81"/>
    <mergeCell ref="AD81:AH81"/>
    <mergeCell ref="AI81:AM81"/>
    <mergeCell ref="C82:K82"/>
    <mergeCell ref="L82:V82"/>
    <mergeCell ref="W82:AC82"/>
    <mergeCell ref="AD82:AH82"/>
    <mergeCell ref="AI82:AM82"/>
    <mergeCell ref="C83:K83"/>
    <mergeCell ref="L83:V83"/>
    <mergeCell ref="W83:AC83"/>
    <mergeCell ref="AD83:AH83"/>
    <mergeCell ref="AI83:AM83"/>
    <mergeCell ref="C84:K84"/>
    <mergeCell ref="L84:V84"/>
    <mergeCell ref="W84:AC84"/>
    <mergeCell ref="AD84:AH84"/>
    <mergeCell ref="AI84:AM84"/>
    <mergeCell ref="C85:K85"/>
    <mergeCell ref="L85:V85"/>
    <mergeCell ref="W85:AC85"/>
    <mergeCell ref="AD85:AH85"/>
    <mergeCell ref="AI85:AM85"/>
    <mergeCell ref="C86:K86"/>
    <mergeCell ref="L86:V86"/>
    <mergeCell ref="W86:AC86"/>
    <mergeCell ref="AD86:AH86"/>
    <mergeCell ref="AI86:AM86"/>
    <mergeCell ref="C87:K87"/>
    <mergeCell ref="L87:V87"/>
    <mergeCell ref="W87:AC87"/>
    <mergeCell ref="AD87:AH87"/>
    <mergeCell ref="AI87:AM87"/>
    <mergeCell ref="C88:V88"/>
    <mergeCell ref="W88:AH88"/>
    <mergeCell ref="AI88:AM88"/>
    <mergeCell ref="C89:K89"/>
    <mergeCell ref="L89:V89"/>
    <mergeCell ref="W89:AC89"/>
    <mergeCell ref="AD89:AH89"/>
    <mergeCell ref="AI89:AM89"/>
    <mergeCell ref="C90:K90"/>
    <mergeCell ref="L90:V90"/>
    <mergeCell ref="W90:AC90"/>
    <mergeCell ref="AD90:AH90"/>
    <mergeCell ref="AI90:AM90"/>
    <mergeCell ref="C91:K91"/>
    <mergeCell ref="L91:V91"/>
    <mergeCell ref="W91:AC91"/>
    <mergeCell ref="AD91:AH91"/>
    <mergeCell ref="AI91:AM91"/>
    <mergeCell ref="C92:K92"/>
    <mergeCell ref="L92:V92"/>
    <mergeCell ref="W92:AC92"/>
    <mergeCell ref="AD92:AH92"/>
    <mergeCell ref="AI92:AM92"/>
    <mergeCell ref="C93:K93"/>
    <mergeCell ref="L93:V93"/>
    <mergeCell ref="W93:AC93"/>
    <mergeCell ref="AD93:AH93"/>
    <mergeCell ref="AI93:AM93"/>
    <mergeCell ref="C94:K94"/>
    <mergeCell ref="L94:V94"/>
    <mergeCell ref="W94:AC94"/>
    <mergeCell ref="AD94:AH94"/>
    <mergeCell ref="AI94:AM94"/>
    <mergeCell ref="C95:K95"/>
    <mergeCell ref="L95:V95"/>
    <mergeCell ref="W95:AC95"/>
    <mergeCell ref="AD95:AH95"/>
    <mergeCell ref="AI95:AM95"/>
    <mergeCell ref="C96:K96"/>
    <mergeCell ref="L96:V96"/>
    <mergeCell ref="W96:AC96"/>
    <mergeCell ref="AD96:AH96"/>
    <mergeCell ref="AI96:AM96"/>
    <mergeCell ref="C97:V97"/>
    <mergeCell ref="W97:AH97"/>
    <mergeCell ref="AI97:AM97"/>
    <mergeCell ref="C98:K98"/>
    <mergeCell ref="L98:V98"/>
    <mergeCell ref="W98:AC98"/>
    <mergeCell ref="AD98:AH98"/>
    <mergeCell ref="AI98:AM98"/>
    <mergeCell ref="C99:K99"/>
    <mergeCell ref="L99:V99"/>
    <mergeCell ref="W99:AC99"/>
    <mergeCell ref="AD99:AH99"/>
    <mergeCell ref="AI99:AM99"/>
    <mergeCell ref="C100:K100"/>
    <mergeCell ref="L100:V100"/>
    <mergeCell ref="W100:AC100"/>
    <mergeCell ref="AD100:AH100"/>
    <mergeCell ref="AI100:AM100"/>
    <mergeCell ref="C101:K101"/>
    <mergeCell ref="L101:V101"/>
    <mergeCell ref="W101:AC101"/>
    <mergeCell ref="AD101:AH101"/>
    <mergeCell ref="AI101:AM101"/>
    <mergeCell ref="C102:K102"/>
    <mergeCell ref="L102:V102"/>
    <mergeCell ref="W102:AC102"/>
    <mergeCell ref="AD102:AH102"/>
    <mergeCell ref="AI102:AM102"/>
    <mergeCell ref="C103:K103"/>
    <mergeCell ref="L103:V103"/>
    <mergeCell ref="W103:AC103"/>
    <mergeCell ref="AD103:AH103"/>
    <mergeCell ref="AI103:AM103"/>
    <mergeCell ref="C104:K104"/>
    <mergeCell ref="L104:V104"/>
    <mergeCell ref="W104:AC104"/>
    <mergeCell ref="AD104:AH104"/>
    <mergeCell ref="AI104:AM104"/>
    <mergeCell ref="C105:K105"/>
    <mergeCell ref="L105:V105"/>
    <mergeCell ref="W105:AC105"/>
    <mergeCell ref="AD105:AH105"/>
    <mergeCell ref="AI105:AM105"/>
    <mergeCell ref="C106:V106"/>
    <mergeCell ref="W106:AH106"/>
    <mergeCell ref="AI106:AM106"/>
    <mergeCell ref="C107:K107"/>
    <mergeCell ref="L107:V107"/>
    <mergeCell ref="W107:AC107"/>
    <mergeCell ref="AD107:AH107"/>
    <mergeCell ref="AI107:AM107"/>
    <mergeCell ref="C108:K108"/>
    <mergeCell ref="L108:V108"/>
    <mergeCell ref="W108:AC108"/>
    <mergeCell ref="AD108:AH108"/>
    <mergeCell ref="AI108:AM108"/>
    <mergeCell ref="C109:K109"/>
    <mergeCell ref="L109:V109"/>
    <mergeCell ref="W109:AC109"/>
    <mergeCell ref="AD109:AH109"/>
    <mergeCell ref="AI109:AM109"/>
    <mergeCell ref="C110:K110"/>
    <mergeCell ref="L110:V110"/>
    <mergeCell ref="W110:AC110"/>
    <mergeCell ref="AD110:AH110"/>
    <mergeCell ref="AI110:AM110"/>
    <mergeCell ref="C111:K111"/>
    <mergeCell ref="L111:V111"/>
    <mergeCell ref="W111:AC111"/>
    <mergeCell ref="AD111:AH111"/>
    <mergeCell ref="AI111:AM111"/>
    <mergeCell ref="C112:K112"/>
    <mergeCell ref="L112:V112"/>
    <mergeCell ref="W112:AC112"/>
    <mergeCell ref="AD112:AH112"/>
    <mergeCell ref="AI112:AM112"/>
    <mergeCell ref="C113:K113"/>
    <mergeCell ref="L113:V113"/>
    <mergeCell ref="W113:AC113"/>
    <mergeCell ref="AD113:AH113"/>
    <mergeCell ref="AI113:AM113"/>
    <mergeCell ref="C114:K114"/>
    <mergeCell ref="L114:V114"/>
    <mergeCell ref="W114:AC114"/>
    <mergeCell ref="AD114:AH114"/>
    <mergeCell ref="AI114:AM114"/>
    <mergeCell ref="C115:V115"/>
    <mergeCell ref="W115:AH115"/>
    <mergeCell ref="AI115:AM115"/>
    <mergeCell ref="L116:AH116"/>
    <mergeCell ref="AI116:AM116"/>
    <mergeCell ref="B119:I119"/>
    <mergeCell ref="B120:I120"/>
    <mergeCell ref="J120:O120"/>
    <mergeCell ref="P120:AF120"/>
    <mergeCell ref="B11:D12"/>
    <mergeCell ref="E11:F12"/>
    <mergeCell ref="G11:H12"/>
    <mergeCell ref="I11:J12"/>
    <mergeCell ref="K11:L12"/>
    <mergeCell ref="M11:N12"/>
    <mergeCell ref="O11:P12"/>
    <mergeCell ref="Q11:R12"/>
    <mergeCell ref="S11:T12"/>
    <mergeCell ref="U11:V12"/>
    <mergeCell ref="W11:X12"/>
    <mergeCell ref="Y11:Z12"/>
    <mergeCell ref="AA11:AG12"/>
    <mergeCell ref="B17:B25"/>
    <mergeCell ref="B26:B34"/>
    <mergeCell ref="B35:B43"/>
    <mergeCell ref="B44:B52"/>
    <mergeCell ref="B53:B61"/>
    <mergeCell ref="B62:B70"/>
    <mergeCell ref="B71:B79"/>
    <mergeCell ref="B80:B88"/>
    <mergeCell ref="B89:B97"/>
    <mergeCell ref="B98:B106"/>
    <mergeCell ref="B107:B115"/>
  </mergeCells>
  <phoneticPr fontId="22" type="Hiragana"/>
  <pageMargins left="0.7" right="0.7" top="0.75" bottom="0.75" header="0.51180555555555551" footer="0.51180555555555551"/>
  <pageSetup paperSize="9" scale="70" fitToWidth="1" fitToHeight="0" orientation="portrait" usePrinterDefaults="1" horizontalDpi="300" verticalDpi="300" r:id="rId1"/>
  <headerFooter alignWithMargins="0"/>
  <rowBreaks count="1" manualBreakCount="1">
    <brk id="61" max="16383" man="1"/>
  </rowBreaks>
</worksheet>
</file>

<file path=xl/worksheets/sheet17.xml><?xml version="1.0" encoding="utf-8"?>
<worksheet xmlns="http://schemas.openxmlformats.org/spreadsheetml/2006/main" xmlns:r="http://schemas.openxmlformats.org/officeDocument/2006/relationships" xmlns:mc="http://schemas.openxmlformats.org/markup-compatibility/2006">
  <sheetPr>
    <tabColor theme="9" tint="0.6"/>
    <pageSetUpPr fitToPage="1"/>
  </sheetPr>
  <dimension ref="A1:IV57"/>
  <sheetViews>
    <sheetView topLeftCell="B1" zoomScale="90" zoomScaleNormal="90" workbookViewId="0">
      <selection activeCell="B58" sqref="B58"/>
    </sheetView>
  </sheetViews>
  <sheetFormatPr defaultColWidth="4" defaultRowHeight="13.5"/>
  <cols>
    <col min="1" max="1" width="3.5" style="2" bestFit="1" customWidth="1"/>
    <col min="2" max="2" width="9.375" style="2" bestFit="1" customWidth="1"/>
    <col min="3" max="6" width="2.625" style="2" customWidth="1"/>
    <col min="7" max="10" width="2.625" style="1172" customWidth="1"/>
    <col min="11" max="11" width="2.625" style="2" customWidth="1"/>
    <col min="12" max="14" width="2.625" style="1172" customWidth="1"/>
    <col min="15" max="15" width="2.625" style="2" customWidth="1"/>
    <col min="16" max="19" width="2.625" style="1172" customWidth="1"/>
    <col min="20" max="20" width="2.625" style="2" customWidth="1"/>
    <col min="21" max="24" width="2.625" style="1172" customWidth="1"/>
    <col min="25" max="25" width="2.625" style="2" customWidth="1"/>
    <col min="26" max="31" width="2.625" style="1172" customWidth="1"/>
    <col min="32" max="32" width="2.625" style="2" customWidth="1"/>
    <col min="33" max="35" width="2.625" style="1172" customWidth="1"/>
    <col min="36" max="256" width="4.25" style="1172" bestFit="1" customWidth="1"/>
    <col min="257" max="16384" width="4" style="1"/>
  </cols>
  <sheetData>
    <row r="1" spans="1:256">
      <c r="A1" s="364"/>
      <c r="B1" s="359" t="s">
        <v>487</v>
      </c>
      <c r="C1" s="364"/>
      <c r="D1" s="364"/>
      <c r="E1" s="364"/>
      <c r="F1" s="364"/>
      <c r="G1" s="364"/>
      <c r="H1" s="364"/>
      <c r="I1" s="364"/>
      <c r="J1" s="364"/>
      <c r="K1" s="364"/>
      <c r="L1" s="364"/>
      <c r="M1" s="364"/>
      <c r="N1" s="364"/>
      <c r="O1" s="364"/>
      <c r="P1" s="364"/>
      <c r="Q1" s="364"/>
      <c r="R1" s="364"/>
      <c r="S1" s="364"/>
      <c r="T1" s="364"/>
      <c r="U1" s="364"/>
      <c r="V1" s="364"/>
      <c r="W1" s="364"/>
      <c r="X1" s="364"/>
      <c r="Y1" s="364"/>
      <c r="Z1" s="364"/>
      <c r="AA1" s="364"/>
      <c r="AB1" s="364"/>
      <c r="AC1" s="364"/>
      <c r="AD1" s="364"/>
      <c r="AE1" s="364"/>
      <c r="AF1" s="364"/>
      <c r="AG1" s="364"/>
      <c r="AH1" s="364"/>
      <c r="AI1" s="364"/>
      <c r="AJ1" s="364"/>
      <c r="AK1" s="364"/>
      <c r="AL1" s="364"/>
      <c r="AM1" s="364"/>
      <c r="AN1" s="364"/>
      <c r="AO1" s="364"/>
      <c r="AP1" s="364"/>
      <c r="AQ1" s="364"/>
      <c r="AR1" s="364"/>
      <c r="AS1" s="364"/>
      <c r="AT1" s="364"/>
      <c r="AU1" s="364"/>
      <c r="AV1" s="364"/>
      <c r="AW1" s="364"/>
      <c r="AX1" s="364"/>
      <c r="AY1" s="364"/>
      <c r="AZ1" s="364"/>
      <c r="BA1" s="364"/>
      <c r="BB1" s="364"/>
      <c r="BC1" s="364"/>
      <c r="BD1" s="364"/>
      <c r="BE1" s="364"/>
      <c r="BF1" s="364"/>
      <c r="BG1" s="364"/>
      <c r="BH1" s="364"/>
      <c r="BI1" s="364"/>
      <c r="BJ1" s="364"/>
      <c r="BK1" s="364"/>
      <c r="BL1" s="364"/>
      <c r="BM1" s="364"/>
      <c r="BN1" s="364"/>
      <c r="BO1" s="364"/>
      <c r="BP1" s="364"/>
      <c r="BQ1" s="364"/>
      <c r="BR1" s="364"/>
      <c r="BS1" s="364"/>
      <c r="BT1" s="364"/>
      <c r="BU1" s="364"/>
      <c r="BV1" s="364"/>
      <c r="BW1" s="364"/>
      <c r="BX1" s="364"/>
      <c r="BY1" s="364"/>
      <c r="BZ1" s="364"/>
      <c r="CA1" s="364"/>
      <c r="CB1" s="364"/>
      <c r="CC1" s="364"/>
      <c r="CD1" s="364"/>
      <c r="CE1" s="364"/>
      <c r="CF1" s="364"/>
      <c r="CG1" s="364"/>
      <c r="CH1" s="364"/>
      <c r="CI1" s="364"/>
      <c r="CJ1" s="364"/>
      <c r="CK1" s="364"/>
      <c r="CL1" s="364"/>
      <c r="CM1" s="364"/>
      <c r="CN1" s="364"/>
      <c r="CO1" s="364"/>
      <c r="CP1" s="364"/>
      <c r="CQ1" s="364"/>
      <c r="CR1" s="364"/>
      <c r="CS1" s="364"/>
      <c r="CT1" s="364"/>
      <c r="CU1" s="364"/>
      <c r="CV1" s="364"/>
      <c r="CW1" s="364"/>
      <c r="CX1" s="364"/>
      <c r="CY1" s="364"/>
      <c r="CZ1" s="364"/>
      <c r="DA1" s="364"/>
      <c r="DB1" s="364"/>
      <c r="DC1" s="364"/>
      <c r="DD1" s="364"/>
      <c r="DE1" s="364"/>
      <c r="DF1" s="364"/>
      <c r="DG1" s="364"/>
      <c r="DH1" s="364"/>
      <c r="DI1" s="364"/>
      <c r="DJ1" s="364"/>
      <c r="DK1" s="364"/>
      <c r="DL1" s="364"/>
      <c r="DM1" s="364"/>
      <c r="DN1" s="364"/>
      <c r="DO1" s="364"/>
      <c r="DP1" s="364"/>
      <c r="DQ1" s="364"/>
      <c r="DR1" s="364"/>
      <c r="DS1" s="364"/>
      <c r="DT1" s="364"/>
      <c r="DU1" s="364"/>
      <c r="DV1" s="364"/>
      <c r="DW1" s="364"/>
      <c r="DX1" s="364"/>
      <c r="DY1" s="364"/>
      <c r="DZ1" s="364"/>
      <c r="EA1" s="364"/>
      <c r="EB1" s="364"/>
      <c r="EC1" s="364"/>
      <c r="ED1" s="364"/>
      <c r="EE1" s="364"/>
      <c r="EF1" s="364"/>
      <c r="EG1" s="364"/>
      <c r="EH1" s="364"/>
      <c r="EI1" s="364"/>
      <c r="EJ1" s="364"/>
      <c r="EK1" s="364"/>
      <c r="EL1" s="364"/>
      <c r="EM1" s="364"/>
      <c r="EN1" s="364"/>
      <c r="EO1" s="364"/>
      <c r="EP1" s="364"/>
      <c r="EQ1" s="364"/>
      <c r="ER1" s="364"/>
      <c r="ES1" s="364"/>
      <c r="ET1" s="364"/>
      <c r="EU1" s="364"/>
      <c r="EV1" s="364"/>
      <c r="EW1" s="364"/>
      <c r="EX1" s="364"/>
      <c r="EY1" s="364"/>
      <c r="EZ1" s="364"/>
      <c r="FA1" s="364"/>
      <c r="FB1" s="364"/>
      <c r="FC1" s="364"/>
      <c r="FD1" s="364"/>
      <c r="FE1" s="364"/>
      <c r="FF1" s="364"/>
      <c r="FG1" s="364"/>
      <c r="FH1" s="364"/>
      <c r="FI1" s="364"/>
      <c r="FJ1" s="364"/>
      <c r="FK1" s="364"/>
      <c r="FL1" s="364"/>
      <c r="FM1" s="364"/>
      <c r="FN1" s="364"/>
      <c r="FO1" s="364"/>
      <c r="FP1" s="364"/>
      <c r="FQ1" s="364"/>
      <c r="FR1" s="364"/>
      <c r="FS1" s="364"/>
      <c r="FT1" s="364"/>
      <c r="FU1" s="364"/>
      <c r="FV1" s="364"/>
      <c r="FW1" s="364"/>
      <c r="FX1" s="364"/>
      <c r="FY1" s="364"/>
      <c r="FZ1" s="364"/>
      <c r="GA1" s="364"/>
      <c r="GB1" s="364"/>
      <c r="GC1" s="364"/>
      <c r="GD1" s="364"/>
      <c r="GE1" s="364"/>
      <c r="GF1" s="364"/>
      <c r="GG1" s="364"/>
      <c r="GH1" s="364"/>
      <c r="GI1" s="364"/>
      <c r="GJ1" s="364"/>
      <c r="GK1" s="364"/>
      <c r="GL1" s="364"/>
      <c r="GM1" s="364"/>
      <c r="GN1" s="364"/>
      <c r="GO1" s="364"/>
      <c r="GP1" s="364"/>
      <c r="GQ1" s="364"/>
      <c r="GR1" s="364"/>
      <c r="GS1" s="364"/>
      <c r="GT1" s="364"/>
      <c r="GU1" s="364"/>
      <c r="GV1" s="364"/>
      <c r="GW1" s="364"/>
      <c r="GX1" s="364"/>
      <c r="GY1" s="364"/>
      <c r="GZ1" s="364"/>
      <c r="HA1" s="364"/>
      <c r="HB1" s="364"/>
      <c r="HC1" s="364"/>
      <c r="HD1" s="364"/>
      <c r="HE1" s="364"/>
      <c r="HF1" s="364"/>
      <c r="HG1" s="364"/>
      <c r="HH1" s="364"/>
      <c r="HI1" s="364"/>
      <c r="HJ1" s="364"/>
      <c r="HK1" s="364"/>
      <c r="HL1" s="364"/>
      <c r="HM1" s="364"/>
      <c r="HN1" s="364"/>
      <c r="HO1" s="364"/>
      <c r="HP1" s="364"/>
      <c r="HQ1" s="364"/>
      <c r="HR1" s="364"/>
      <c r="HS1" s="364"/>
      <c r="HT1" s="364"/>
      <c r="HU1" s="364"/>
      <c r="HV1" s="364"/>
      <c r="HW1" s="364"/>
      <c r="HX1" s="364"/>
      <c r="HY1" s="364"/>
      <c r="HZ1" s="364"/>
      <c r="IA1" s="364"/>
      <c r="IB1" s="364"/>
      <c r="IC1" s="364"/>
      <c r="ID1" s="364"/>
      <c r="IE1" s="364"/>
      <c r="IF1" s="364"/>
      <c r="IG1" s="364"/>
      <c r="IH1" s="364"/>
      <c r="II1" s="364"/>
      <c r="IJ1" s="364"/>
      <c r="IK1" s="364"/>
      <c r="IL1" s="364"/>
      <c r="IM1" s="364"/>
      <c r="IN1" s="364"/>
      <c r="IO1" s="364"/>
      <c r="IP1" s="364"/>
      <c r="IQ1" s="364"/>
      <c r="IR1" s="364"/>
      <c r="IS1" s="364"/>
      <c r="IT1" s="364"/>
      <c r="IU1" s="364"/>
      <c r="IV1" s="364"/>
    </row>
    <row r="2" spans="1:256">
      <c r="A2" s="364"/>
      <c r="B2" s="364"/>
      <c r="C2" s="364"/>
      <c r="D2" s="364"/>
      <c r="E2" s="364"/>
      <c r="F2" s="364"/>
      <c r="G2" s="364"/>
      <c r="H2" s="364"/>
      <c r="I2" s="364"/>
      <c r="J2" s="364"/>
      <c r="K2" s="364"/>
      <c r="L2" s="364"/>
      <c r="M2" s="364"/>
      <c r="N2" s="364"/>
      <c r="O2" s="364"/>
      <c r="P2" s="364"/>
      <c r="Q2" s="364"/>
      <c r="R2" s="364"/>
      <c r="S2" s="364"/>
      <c r="T2" s="364"/>
      <c r="U2" s="364"/>
      <c r="V2" s="364"/>
      <c r="W2" s="364"/>
      <c r="X2" s="364"/>
      <c r="Y2" s="364"/>
      <c r="Z2" s="364"/>
      <c r="AA2" s="364"/>
      <c r="AB2" s="364"/>
      <c r="AC2" s="364"/>
      <c r="AD2" s="364"/>
      <c r="AE2" s="364"/>
      <c r="AF2" s="364"/>
      <c r="AG2" s="364"/>
      <c r="AH2" s="364"/>
      <c r="AI2" s="364"/>
      <c r="AJ2" s="364"/>
      <c r="AK2" s="364"/>
      <c r="AL2" s="364"/>
      <c r="AM2" s="364"/>
      <c r="AN2" s="364"/>
      <c r="AO2" s="364"/>
      <c r="AP2" s="364"/>
      <c r="AQ2" s="364"/>
      <c r="AR2" s="364"/>
      <c r="AS2" s="364"/>
      <c r="AT2" s="364"/>
      <c r="AU2" s="364"/>
      <c r="AV2" s="364"/>
      <c r="AW2" s="364"/>
      <c r="AX2" s="364"/>
      <c r="AY2" s="364"/>
      <c r="AZ2" s="364"/>
      <c r="BA2" s="364"/>
      <c r="BB2" s="364"/>
      <c r="BC2" s="364"/>
      <c r="BD2" s="364"/>
      <c r="BE2" s="364"/>
      <c r="BF2" s="364"/>
      <c r="BG2" s="364"/>
      <c r="BH2" s="364"/>
      <c r="BI2" s="364"/>
      <c r="BJ2" s="364"/>
      <c r="BK2" s="364"/>
      <c r="BL2" s="364"/>
      <c r="BM2" s="364"/>
      <c r="BN2" s="364"/>
      <c r="BO2" s="364"/>
      <c r="BP2" s="364"/>
      <c r="BQ2" s="364"/>
      <c r="BR2" s="364"/>
      <c r="BS2" s="364"/>
      <c r="BT2" s="364"/>
      <c r="BU2" s="364"/>
      <c r="BV2" s="364"/>
      <c r="BW2" s="364"/>
      <c r="BX2" s="364"/>
      <c r="BY2" s="364"/>
      <c r="BZ2" s="364"/>
      <c r="CA2" s="364"/>
      <c r="CB2" s="364"/>
      <c r="CC2" s="364"/>
      <c r="CD2" s="364"/>
      <c r="CE2" s="364"/>
      <c r="CF2" s="364"/>
      <c r="CG2" s="364"/>
      <c r="CH2" s="364"/>
      <c r="CI2" s="364"/>
      <c r="CJ2" s="364"/>
      <c r="CK2" s="364"/>
      <c r="CL2" s="364"/>
      <c r="CM2" s="364"/>
      <c r="CN2" s="364"/>
      <c r="CO2" s="364"/>
      <c r="CP2" s="364"/>
      <c r="CQ2" s="364"/>
      <c r="CR2" s="364"/>
      <c r="CS2" s="364"/>
      <c r="CT2" s="364"/>
      <c r="CU2" s="364"/>
      <c r="CV2" s="364"/>
      <c r="CW2" s="364"/>
      <c r="CX2" s="364"/>
      <c r="CY2" s="364"/>
      <c r="CZ2" s="364"/>
      <c r="DA2" s="364"/>
      <c r="DB2" s="364"/>
      <c r="DC2" s="364"/>
      <c r="DD2" s="364"/>
      <c r="DE2" s="364"/>
      <c r="DF2" s="364"/>
      <c r="DG2" s="364"/>
      <c r="DH2" s="364"/>
      <c r="DI2" s="364"/>
      <c r="DJ2" s="364"/>
      <c r="DK2" s="364"/>
      <c r="DL2" s="364"/>
      <c r="DM2" s="364"/>
      <c r="DN2" s="364"/>
      <c r="DO2" s="364"/>
      <c r="DP2" s="364"/>
      <c r="DQ2" s="364"/>
      <c r="DR2" s="364"/>
      <c r="DS2" s="364"/>
      <c r="DT2" s="364"/>
      <c r="DU2" s="364"/>
      <c r="DV2" s="364"/>
      <c r="DW2" s="364"/>
      <c r="DX2" s="364"/>
      <c r="DY2" s="364"/>
      <c r="DZ2" s="364"/>
      <c r="EA2" s="364"/>
      <c r="EB2" s="364"/>
      <c r="EC2" s="364"/>
      <c r="ED2" s="364"/>
      <c r="EE2" s="364"/>
      <c r="EF2" s="364"/>
      <c r="EG2" s="364"/>
      <c r="EH2" s="364"/>
      <c r="EI2" s="364"/>
      <c r="EJ2" s="364"/>
      <c r="EK2" s="364"/>
      <c r="EL2" s="364"/>
      <c r="EM2" s="364"/>
      <c r="EN2" s="364"/>
      <c r="EO2" s="364"/>
      <c r="EP2" s="364"/>
      <c r="EQ2" s="364"/>
      <c r="ER2" s="364"/>
      <c r="ES2" s="364"/>
      <c r="ET2" s="364"/>
      <c r="EU2" s="364"/>
      <c r="EV2" s="364"/>
      <c r="EW2" s="364"/>
      <c r="EX2" s="364"/>
      <c r="EY2" s="364"/>
      <c r="EZ2" s="364"/>
      <c r="FA2" s="364"/>
      <c r="FB2" s="364"/>
      <c r="FC2" s="364"/>
      <c r="FD2" s="364"/>
      <c r="FE2" s="364"/>
      <c r="FF2" s="364"/>
      <c r="FG2" s="364"/>
      <c r="FH2" s="364"/>
      <c r="FI2" s="364"/>
      <c r="FJ2" s="364"/>
      <c r="FK2" s="364"/>
      <c r="FL2" s="364"/>
      <c r="FM2" s="364"/>
      <c r="FN2" s="364"/>
      <c r="FO2" s="364"/>
      <c r="FP2" s="364"/>
      <c r="FQ2" s="364"/>
      <c r="FR2" s="364"/>
      <c r="FS2" s="364"/>
      <c r="FT2" s="364"/>
      <c r="FU2" s="364"/>
      <c r="FV2" s="364"/>
      <c r="FW2" s="364"/>
      <c r="FX2" s="364"/>
      <c r="FY2" s="364"/>
      <c r="FZ2" s="364"/>
      <c r="GA2" s="364"/>
      <c r="GB2" s="364"/>
      <c r="GC2" s="364"/>
      <c r="GD2" s="364"/>
      <c r="GE2" s="364"/>
      <c r="GF2" s="364"/>
      <c r="GG2" s="364"/>
      <c r="GH2" s="364"/>
      <c r="GI2" s="364"/>
      <c r="GJ2" s="364"/>
      <c r="GK2" s="364"/>
      <c r="GL2" s="364"/>
      <c r="GM2" s="364"/>
      <c r="GN2" s="364"/>
      <c r="GO2" s="364"/>
      <c r="GP2" s="364"/>
      <c r="GQ2" s="364"/>
      <c r="GR2" s="364"/>
      <c r="GS2" s="364"/>
      <c r="GT2" s="364"/>
      <c r="GU2" s="364"/>
      <c r="GV2" s="364"/>
      <c r="GW2" s="364"/>
      <c r="GX2" s="364"/>
      <c r="GY2" s="364"/>
      <c r="GZ2" s="364"/>
      <c r="HA2" s="364"/>
      <c r="HB2" s="364"/>
      <c r="HC2" s="364"/>
      <c r="HD2" s="364"/>
      <c r="HE2" s="364"/>
      <c r="HF2" s="364"/>
      <c r="HG2" s="364"/>
      <c r="HH2" s="364"/>
      <c r="HI2" s="364"/>
      <c r="HJ2" s="364"/>
      <c r="HK2" s="364"/>
      <c r="HL2" s="364"/>
      <c r="HM2" s="364"/>
      <c r="HN2" s="364"/>
      <c r="HO2" s="364"/>
      <c r="HP2" s="364"/>
      <c r="HQ2" s="364"/>
      <c r="HR2" s="364"/>
      <c r="HS2" s="364"/>
      <c r="HT2" s="364"/>
      <c r="HU2" s="364"/>
      <c r="HV2" s="364"/>
      <c r="HW2" s="364"/>
      <c r="HX2" s="364"/>
      <c r="HY2" s="364"/>
      <c r="HZ2" s="364"/>
      <c r="IA2" s="364"/>
      <c r="IB2" s="364"/>
      <c r="IC2" s="364"/>
      <c r="ID2" s="364"/>
      <c r="IE2" s="364"/>
      <c r="IF2" s="364"/>
      <c r="IG2" s="364"/>
      <c r="IH2" s="364"/>
      <c r="II2" s="364"/>
      <c r="IJ2" s="364"/>
      <c r="IK2" s="364"/>
      <c r="IL2" s="364"/>
      <c r="IM2" s="364"/>
      <c r="IN2" s="364"/>
      <c r="IO2" s="364"/>
      <c r="IP2" s="364"/>
      <c r="IQ2" s="364"/>
      <c r="IR2" s="364"/>
      <c r="IS2" s="364"/>
      <c r="IT2" s="364"/>
      <c r="IU2" s="364"/>
      <c r="IV2" s="364"/>
    </row>
    <row r="3" spans="1:256" ht="26.25" customHeight="1">
      <c r="A3" s="364"/>
      <c r="B3" s="1112" t="s">
        <v>441</v>
      </c>
      <c r="C3" s="1112"/>
      <c r="D3" s="1112"/>
      <c r="E3" s="1112"/>
      <c r="F3" s="1112"/>
      <c r="G3" s="1112"/>
      <c r="H3" s="1112"/>
      <c r="I3" s="1112"/>
      <c r="J3" s="1112"/>
      <c r="K3" s="1112"/>
      <c r="L3" s="1112"/>
      <c r="M3" s="1112"/>
      <c r="N3" s="1112"/>
      <c r="O3" s="1112"/>
      <c r="P3" s="1112"/>
      <c r="Q3" s="1112"/>
      <c r="R3" s="1112"/>
      <c r="S3" s="1112"/>
      <c r="T3" s="1112"/>
      <c r="U3" s="1112"/>
      <c r="V3" s="1112"/>
      <c r="W3" s="1112"/>
      <c r="X3" s="1112"/>
      <c r="Y3" s="1112"/>
      <c r="Z3" s="1112"/>
      <c r="AA3" s="1112"/>
      <c r="AB3" s="1112"/>
      <c r="AC3" s="1112"/>
      <c r="AD3" s="1112"/>
      <c r="AE3" s="1112"/>
      <c r="AF3" s="1112"/>
      <c r="AG3" s="1112"/>
      <c r="AH3" s="1112"/>
      <c r="AI3" s="1112"/>
      <c r="AJ3" s="364"/>
      <c r="AK3" s="364"/>
      <c r="AL3" s="364"/>
      <c r="AM3" s="364"/>
      <c r="AN3" s="364"/>
      <c r="AO3" s="364"/>
      <c r="AP3" s="364"/>
      <c r="AQ3" s="364"/>
      <c r="AR3" s="364"/>
      <c r="AS3" s="364"/>
      <c r="AT3" s="364"/>
      <c r="AU3" s="364"/>
      <c r="AV3" s="364"/>
      <c r="AW3" s="364"/>
      <c r="AX3" s="364"/>
      <c r="AY3" s="364"/>
      <c r="AZ3" s="364"/>
      <c r="BA3" s="364"/>
      <c r="BB3" s="364"/>
      <c r="BC3" s="364"/>
      <c r="BD3" s="364"/>
      <c r="BE3" s="364"/>
      <c r="BF3" s="364"/>
      <c r="BG3" s="364"/>
      <c r="BH3" s="364"/>
      <c r="BI3" s="364"/>
      <c r="BJ3" s="364"/>
      <c r="BK3" s="364"/>
      <c r="BL3" s="364"/>
      <c r="BM3" s="364"/>
      <c r="BN3" s="364"/>
      <c r="BO3" s="364"/>
      <c r="BP3" s="364"/>
      <c r="BQ3" s="364"/>
      <c r="BR3" s="364"/>
      <c r="BS3" s="364"/>
      <c r="BT3" s="364"/>
      <c r="BU3" s="364"/>
      <c r="BV3" s="364"/>
      <c r="BW3" s="364"/>
      <c r="BX3" s="364"/>
      <c r="BY3" s="364"/>
      <c r="BZ3" s="364"/>
      <c r="CA3" s="364"/>
      <c r="CB3" s="364"/>
      <c r="CC3" s="364"/>
      <c r="CD3" s="364"/>
      <c r="CE3" s="364"/>
      <c r="CF3" s="364"/>
      <c r="CG3" s="364"/>
      <c r="CH3" s="364"/>
      <c r="CI3" s="364"/>
      <c r="CJ3" s="364"/>
      <c r="CK3" s="364"/>
      <c r="CL3" s="364"/>
      <c r="CM3" s="364"/>
      <c r="CN3" s="364"/>
      <c r="CO3" s="364"/>
      <c r="CP3" s="364"/>
      <c r="CQ3" s="364"/>
      <c r="CR3" s="364"/>
      <c r="CS3" s="364"/>
      <c r="CT3" s="364"/>
      <c r="CU3" s="364"/>
      <c r="CV3" s="364"/>
      <c r="CW3" s="364"/>
      <c r="CX3" s="364"/>
      <c r="CY3" s="364"/>
      <c r="CZ3" s="364"/>
      <c r="DA3" s="364"/>
      <c r="DB3" s="364"/>
      <c r="DC3" s="364"/>
      <c r="DD3" s="364"/>
      <c r="DE3" s="364"/>
      <c r="DF3" s="364"/>
      <c r="DG3" s="364"/>
      <c r="DH3" s="364"/>
      <c r="DI3" s="364"/>
      <c r="DJ3" s="364"/>
      <c r="DK3" s="364"/>
      <c r="DL3" s="364"/>
      <c r="DM3" s="364"/>
      <c r="DN3" s="364"/>
      <c r="DO3" s="364"/>
      <c r="DP3" s="364"/>
      <c r="DQ3" s="364"/>
      <c r="DR3" s="364"/>
      <c r="DS3" s="364"/>
      <c r="DT3" s="364"/>
      <c r="DU3" s="364"/>
      <c r="DV3" s="364"/>
      <c r="DW3" s="364"/>
      <c r="DX3" s="364"/>
      <c r="DY3" s="364"/>
      <c r="DZ3" s="364"/>
      <c r="EA3" s="364"/>
      <c r="EB3" s="364"/>
      <c r="EC3" s="364"/>
      <c r="ED3" s="364"/>
      <c r="EE3" s="364"/>
      <c r="EF3" s="364"/>
      <c r="EG3" s="364"/>
      <c r="EH3" s="364"/>
      <c r="EI3" s="364"/>
      <c r="EJ3" s="364"/>
      <c r="EK3" s="364"/>
      <c r="EL3" s="364"/>
      <c r="EM3" s="364"/>
      <c r="EN3" s="364"/>
      <c r="EO3" s="364"/>
      <c r="EP3" s="364"/>
      <c r="EQ3" s="364"/>
      <c r="ER3" s="364"/>
      <c r="ES3" s="364"/>
      <c r="ET3" s="364"/>
      <c r="EU3" s="364"/>
      <c r="EV3" s="364"/>
      <c r="EW3" s="364"/>
      <c r="EX3" s="364"/>
      <c r="EY3" s="364"/>
      <c r="EZ3" s="364"/>
      <c r="FA3" s="364"/>
      <c r="FB3" s="364"/>
      <c r="FC3" s="364"/>
      <c r="FD3" s="364"/>
      <c r="FE3" s="364"/>
      <c r="FF3" s="364"/>
      <c r="FG3" s="364"/>
      <c r="FH3" s="364"/>
      <c r="FI3" s="364"/>
      <c r="FJ3" s="364"/>
      <c r="FK3" s="364"/>
      <c r="FL3" s="364"/>
      <c r="FM3" s="364"/>
      <c r="FN3" s="364"/>
      <c r="FO3" s="364"/>
      <c r="FP3" s="364"/>
      <c r="FQ3" s="364"/>
      <c r="FR3" s="364"/>
      <c r="FS3" s="364"/>
      <c r="FT3" s="364"/>
      <c r="FU3" s="364"/>
      <c r="FV3" s="364"/>
      <c r="FW3" s="364"/>
      <c r="FX3" s="364"/>
      <c r="FY3" s="364"/>
      <c r="FZ3" s="364"/>
      <c r="GA3" s="364"/>
      <c r="GB3" s="364"/>
      <c r="GC3" s="364"/>
      <c r="GD3" s="364"/>
      <c r="GE3" s="364"/>
      <c r="GF3" s="364"/>
      <c r="GG3" s="364"/>
      <c r="GH3" s="364"/>
      <c r="GI3" s="364"/>
      <c r="GJ3" s="364"/>
      <c r="GK3" s="364"/>
      <c r="GL3" s="364"/>
      <c r="GM3" s="364"/>
      <c r="GN3" s="364"/>
      <c r="GO3" s="364"/>
      <c r="GP3" s="364"/>
      <c r="GQ3" s="364"/>
      <c r="GR3" s="364"/>
      <c r="GS3" s="364"/>
      <c r="GT3" s="364"/>
      <c r="GU3" s="364"/>
      <c r="GV3" s="364"/>
      <c r="GW3" s="364"/>
      <c r="GX3" s="364"/>
      <c r="GY3" s="364"/>
      <c r="GZ3" s="364"/>
      <c r="HA3" s="364"/>
      <c r="HB3" s="364"/>
      <c r="HC3" s="364"/>
      <c r="HD3" s="364"/>
      <c r="HE3" s="364"/>
      <c r="HF3" s="364"/>
      <c r="HG3" s="364"/>
      <c r="HH3" s="364"/>
      <c r="HI3" s="364"/>
      <c r="HJ3" s="364"/>
      <c r="HK3" s="364"/>
      <c r="HL3" s="364"/>
      <c r="HM3" s="364"/>
      <c r="HN3" s="364"/>
      <c r="HO3" s="364"/>
      <c r="HP3" s="364"/>
      <c r="HQ3" s="364"/>
      <c r="HR3" s="364"/>
      <c r="HS3" s="364"/>
      <c r="HT3" s="364"/>
      <c r="HU3" s="364"/>
      <c r="HV3" s="364"/>
      <c r="HW3" s="364"/>
      <c r="HX3" s="364"/>
      <c r="HY3" s="364"/>
      <c r="HZ3" s="364"/>
      <c r="IA3" s="364"/>
      <c r="IB3" s="364"/>
      <c r="IC3" s="364"/>
      <c r="ID3" s="364"/>
      <c r="IE3" s="364"/>
      <c r="IF3" s="364"/>
      <c r="IG3" s="364"/>
      <c r="IH3" s="364"/>
      <c r="II3" s="364"/>
      <c r="IJ3" s="364"/>
      <c r="IK3" s="364"/>
      <c r="IL3" s="364"/>
      <c r="IM3" s="364"/>
      <c r="IN3" s="364"/>
      <c r="IO3" s="364"/>
      <c r="IP3" s="364"/>
      <c r="IQ3" s="364"/>
      <c r="IR3" s="364"/>
      <c r="IS3" s="364"/>
      <c r="IT3" s="364"/>
      <c r="IU3" s="364"/>
      <c r="IV3" s="364"/>
    </row>
    <row r="4" spans="1:256" ht="20.25" customHeight="1">
      <c r="A4" s="1045" t="s">
        <v>281</v>
      </c>
      <c r="B4" s="1045"/>
      <c r="C4" s="1045"/>
      <c r="D4" s="1045"/>
      <c r="E4" s="1045"/>
      <c r="F4" s="1045"/>
      <c r="G4" s="1045"/>
      <c r="H4" s="1045"/>
      <c r="I4" s="1045"/>
      <c r="J4" s="1045"/>
      <c r="K4" s="1045"/>
      <c r="L4" s="1045"/>
      <c r="M4" s="1045"/>
      <c r="N4" s="1045"/>
      <c r="O4" s="1045"/>
      <c r="P4" s="1045"/>
      <c r="Q4" s="1045"/>
      <c r="R4" s="1045"/>
      <c r="S4" s="1045"/>
      <c r="T4" s="1045"/>
      <c r="U4" s="1045"/>
      <c r="V4" s="1045"/>
      <c r="W4" s="1045"/>
      <c r="X4" s="1045"/>
      <c r="Y4" s="1045"/>
      <c r="Z4" s="1045"/>
      <c r="AA4" s="1045"/>
      <c r="AB4" s="1045"/>
      <c r="AC4" s="1045"/>
      <c r="AD4" s="1045"/>
      <c r="AE4" s="1045"/>
      <c r="AF4" s="1045"/>
      <c r="AG4" s="1045"/>
      <c r="AH4" s="1045"/>
      <c r="AI4" s="1045"/>
      <c r="AJ4" s="1045"/>
      <c r="AK4" s="1045"/>
      <c r="AL4" s="364"/>
      <c r="AM4" s="364"/>
      <c r="AN4" s="364"/>
      <c r="AO4" s="364"/>
      <c r="AP4" s="364"/>
      <c r="AQ4" s="364"/>
      <c r="AR4" s="364"/>
      <c r="AS4" s="364"/>
      <c r="AT4" s="364"/>
      <c r="AU4" s="364"/>
      <c r="AV4" s="364"/>
      <c r="AW4" s="364"/>
      <c r="AX4" s="364"/>
      <c r="AY4" s="364"/>
      <c r="AZ4" s="364"/>
      <c r="BA4" s="364"/>
      <c r="BB4" s="364"/>
      <c r="BC4" s="364"/>
      <c r="BD4" s="364"/>
      <c r="BE4" s="364"/>
      <c r="BF4" s="364"/>
      <c r="BG4" s="364"/>
      <c r="BH4" s="364"/>
      <c r="BI4" s="364"/>
      <c r="BJ4" s="364"/>
      <c r="BK4" s="364"/>
      <c r="BL4" s="364"/>
      <c r="BM4" s="364"/>
      <c r="BN4" s="364"/>
      <c r="BO4" s="364"/>
      <c r="BP4" s="364"/>
      <c r="BQ4" s="364"/>
      <c r="BR4" s="364"/>
      <c r="BS4" s="364"/>
      <c r="BT4" s="364"/>
      <c r="BU4" s="364"/>
      <c r="BV4" s="364"/>
      <c r="BW4" s="364"/>
      <c r="BX4" s="364"/>
      <c r="BY4" s="364"/>
      <c r="BZ4" s="364"/>
      <c r="CA4" s="364"/>
      <c r="CB4" s="364"/>
      <c r="CC4" s="364"/>
      <c r="CD4" s="364"/>
      <c r="CE4" s="364"/>
      <c r="CF4" s="364"/>
      <c r="CG4" s="364"/>
      <c r="CH4" s="364"/>
      <c r="CI4" s="364"/>
      <c r="CJ4" s="364"/>
      <c r="CK4" s="364"/>
      <c r="CL4" s="364"/>
      <c r="CM4" s="364"/>
      <c r="CN4" s="364"/>
      <c r="CO4" s="364"/>
      <c r="CP4" s="364"/>
      <c r="CQ4" s="364"/>
      <c r="CR4" s="364"/>
      <c r="CS4" s="364"/>
      <c r="CT4" s="364"/>
      <c r="CU4" s="364"/>
      <c r="CV4" s="364"/>
      <c r="CW4" s="364"/>
      <c r="CX4" s="364"/>
      <c r="CY4" s="364"/>
      <c r="CZ4" s="364"/>
      <c r="DA4" s="364"/>
      <c r="DB4" s="364"/>
      <c r="DC4" s="364"/>
      <c r="DD4" s="364"/>
      <c r="DE4" s="364"/>
      <c r="DF4" s="364"/>
      <c r="DG4" s="364"/>
      <c r="DH4" s="364"/>
      <c r="DI4" s="364"/>
      <c r="DJ4" s="364"/>
      <c r="DK4" s="364"/>
      <c r="DL4" s="364"/>
      <c r="DM4" s="364"/>
      <c r="DN4" s="364"/>
      <c r="DO4" s="364"/>
      <c r="DP4" s="364"/>
      <c r="DQ4" s="364"/>
      <c r="DR4" s="364"/>
      <c r="DS4" s="364"/>
      <c r="DT4" s="364"/>
      <c r="DU4" s="364"/>
      <c r="DV4" s="364"/>
      <c r="DW4" s="364"/>
      <c r="DX4" s="364"/>
      <c r="DY4" s="364"/>
      <c r="DZ4" s="364"/>
      <c r="EA4" s="364"/>
      <c r="EB4" s="364"/>
      <c r="EC4" s="364"/>
      <c r="ED4" s="364"/>
      <c r="EE4" s="364"/>
      <c r="EF4" s="364"/>
      <c r="EG4" s="364"/>
      <c r="EH4" s="364"/>
      <c r="EI4" s="364"/>
      <c r="EJ4" s="364"/>
      <c r="EK4" s="364"/>
      <c r="EL4" s="364"/>
      <c r="EM4" s="364"/>
      <c r="EN4" s="364"/>
      <c r="EO4" s="364"/>
      <c r="EP4" s="364"/>
      <c r="EQ4" s="364"/>
      <c r="ER4" s="364"/>
      <c r="ES4" s="364"/>
      <c r="ET4" s="364"/>
      <c r="EU4" s="364"/>
      <c r="EV4" s="364"/>
      <c r="EW4" s="364"/>
      <c r="EX4" s="364"/>
      <c r="EY4" s="364"/>
      <c r="EZ4" s="364"/>
      <c r="FA4" s="364"/>
      <c r="FB4" s="364"/>
      <c r="FC4" s="364"/>
      <c r="FD4" s="364"/>
      <c r="FE4" s="364"/>
      <c r="FF4" s="364"/>
      <c r="FG4" s="364"/>
      <c r="FH4" s="364"/>
      <c r="FI4" s="364"/>
      <c r="FJ4" s="364"/>
      <c r="FK4" s="364"/>
      <c r="FL4" s="364"/>
      <c r="FM4" s="364"/>
      <c r="FN4" s="364"/>
      <c r="FO4" s="364"/>
      <c r="FP4" s="364"/>
      <c r="FQ4" s="364"/>
      <c r="FR4" s="364"/>
      <c r="FS4" s="364"/>
      <c r="FT4" s="364"/>
      <c r="FU4" s="364"/>
      <c r="FV4" s="364"/>
      <c r="FW4" s="364"/>
      <c r="FX4" s="364"/>
      <c r="FY4" s="364"/>
      <c r="FZ4" s="364"/>
      <c r="GA4" s="364"/>
      <c r="GB4" s="364"/>
      <c r="GC4" s="364"/>
      <c r="GD4" s="364"/>
      <c r="GE4" s="364"/>
      <c r="GF4" s="364"/>
      <c r="GG4" s="364"/>
      <c r="GH4" s="364"/>
      <c r="GI4" s="364"/>
      <c r="GJ4" s="364"/>
      <c r="GK4" s="364"/>
      <c r="GL4" s="364"/>
      <c r="GM4" s="364"/>
      <c r="GN4" s="364"/>
      <c r="GO4" s="364"/>
      <c r="GP4" s="364"/>
      <c r="GQ4" s="364"/>
      <c r="GR4" s="364"/>
      <c r="GS4" s="364"/>
      <c r="GT4" s="364"/>
      <c r="GU4" s="364"/>
      <c r="GV4" s="364"/>
      <c r="GW4" s="364"/>
      <c r="GX4" s="364"/>
      <c r="GY4" s="364"/>
      <c r="GZ4" s="364"/>
      <c r="HA4" s="364"/>
      <c r="HB4" s="364"/>
      <c r="HC4" s="364"/>
      <c r="HD4" s="364"/>
      <c r="HE4" s="364"/>
      <c r="HF4" s="364"/>
      <c r="HG4" s="364"/>
      <c r="HH4" s="364"/>
      <c r="HI4" s="364"/>
      <c r="HJ4" s="364"/>
      <c r="HK4" s="364"/>
      <c r="HL4" s="364"/>
      <c r="HM4" s="364"/>
      <c r="HN4" s="364"/>
      <c r="HO4" s="364"/>
      <c r="HP4" s="364"/>
      <c r="HQ4" s="364"/>
      <c r="HR4" s="364"/>
      <c r="HS4" s="364"/>
      <c r="HT4" s="364"/>
      <c r="HU4" s="364"/>
      <c r="HV4" s="364"/>
      <c r="HW4" s="364"/>
      <c r="HX4" s="364"/>
      <c r="HY4" s="364"/>
      <c r="HZ4" s="364"/>
      <c r="IA4" s="364"/>
      <c r="IB4" s="364"/>
      <c r="IC4" s="364"/>
      <c r="ID4" s="364"/>
      <c r="IE4" s="364"/>
      <c r="IF4" s="364"/>
      <c r="IG4" s="364"/>
      <c r="IH4" s="364"/>
      <c r="II4" s="364"/>
      <c r="IJ4" s="364"/>
      <c r="IK4" s="364"/>
      <c r="IL4" s="364"/>
      <c r="IM4" s="364"/>
      <c r="IN4" s="364"/>
      <c r="IO4" s="364"/>
      <c r="IP4" s="364"/>
      <c r="IQ4" s="364"/>
      <c r="IR4" s="364"/>
      <c r="IS4" s="364"/>
      <c r="IT4" s="364"/>
      <c r="IU4" s="364"/>
      <c r="IV4" s="364"/>
    </row>
    <row r="5" spans="1:256" ht="20.25" customHeight="1">
      <c r="A5" s="1101"/>
      <c r="B5" s="1101"/>
      <c r="C5" s="1101"/>
      <c r="D5" s="1101"/>
      <c r="E5" s="1101"/>
      <c r="F5" s="1101"/>
      <c r="G5" s="1101"/>
      <c r="H5" s="1101"/>
      <c r="I5" s="1101"/>
      <c r="J5" s="1101"/>
      <c r="K5" s="1129" t="s">
        <v>382</v>
      </c>
      <c r="L5" s="1101"/>
      <c r="M5" s="1101"/>
      <c r="N5" s="1101"/>
      <c r="O5" s="1101"/>
      <c r="P5" s="1101"/>
      <c r="Q5" s="1101"/>
      <c r="R5" s="1101"/>
      <c r="S5" s="1101"/>
      <c r="T5" s="1101"/>
      <c r="U5" s="1101"/>
      <c r="V5" s="1101"/>
      <c r="W5" s="1101"/>
      <c r="X5" s="1101"/>
      <c r="Y5" s="1101"/>
      <c r="Z5" s="1101"/>
      <c r="AA5" s="1101"/>
      <c r="AB5" s="1101"/>
      <c r="AC5" s="1101"/>
      <c r="AD5" s="1101"/>
      <c r="AE5" s="1101"/>
      <c r="AF5" s="1101"/>
      <c r="AG5" s="1101"/>
      <c r="AH5" s="1101"/>
      <c r="AI5" s="1101"/>
      <c r="AJ5" s="1101"/>
      <c r="AK5" s="1101"/>
      <c r="AL5" s="364"/>
      <c r="AM5" s="364"/>
      <c r="AN5" s="364"/>
      <c r="AO5" s="364"/>
      <c r="AP5" s="364"/>
      <c r="AQ5" s="364"/>
      <c r="AR5" s="364"/>
      <c r="AS5" s="364"/>
      <c r="AT5" s="364"/>
      <c r="AU5" s="364"/>
      <c r="AV5" s="364"/>
      <c r="AW5" s="364"/>
      <c r="AX5" s="364"/>
      <c r="AY5" s="364"/>
      <c r="AZ5" s="364"/>
      <c r="BA5" s="364"/>
      <c r="BB5" s="364"/>
      <c r="BC5" s="364"/>
      <c r="BD5" s="364"/>
      <c r="BE5" s="364"/>
      <c r="BF5" s="364"/>
      <c r="BG5" s="364"/>
      <c r="BH5" s="364"/>
      <c r="BI5" s="364"/>
      <c r="BJ5" s="364"/>
      <c r="BK5" s="364"/>
      <c r="BL5" s="364"/>
      <c r="BM5" s="364"/>
      <c r="BN5" s="364"/>
      <c r="BO5" s="364"/>
      <c r="BP5" s="364"/>
      <c r="BQ5" s="364"/>
      <c r="BR5" s="364"/>
      <c r="BS5" s="364"/>
      <c r="BT5" s="364"/>
      <c r="BU5" s="364"/>
      <c r="BV5" s="364"/>
      <c r="BW5" s="364"/>
      <c r="BX5" s="364"/>
      <c r="BY5" s="364"/>
      <c r="BZ5" s="364"/>
      <c r="CA5" s="364"/>
      <c r="CB5" s="364"/>
      <c r="CC5" s="364"/>
      <c r="CD5" s="364"/>
      <c r="CE5" s="364"/>
      <c r="CF5" s="364"/>
      <c r="CG5" s="364"/>
      <c r="CH5" s="364"/>
      <c r="CI5" s="364"/>
      <c r="CJ5" s="364"/>
      <c r="CK5" s="364"/>
      <c r="CL5" s="364"/>
      <c r="CM5" s="364"/>
      <c r="CN5" s="364"/>
      <c r="CO5" s="364"/>
      <c r="CP5" s="364"/>
      <c r="CQ5" s="364"/>
      <c r="CR5" s="364"/>
      <c r="CS5" s="364"/>
      <c r="CT5" s="364"/>
      <c r="CU5" s="364"/>
      <c r="CV5" s="364"/>
      <c r="CW5" s="364"/>
      <c r="CX5" s="364"/>
      <c r="CY5" s="364"/>
      <c r="CZ5" s="364"/>
      <c r="DA5" s="364"/>
      <c r="DB5" s="364"/>
      <c r="DC5" s="364"/>
      <c r="DD5" s="364"/>
      <c r="DE5" s="364"/>
      <c r="DF5" s="364"/>
      <c r="DG5" s="364"/>
      <c r="DH5" s="364"/>
      <c r="DI5" s="364"/>
      <c r="DJ5" s="364"/>
      <c r="DK5" s="364"/>
      <c r="DL5" s="364"/>
      <c r="DM5" s="364"/>
      <c r="DN5" s="364"/>
      <c r="DO5" s="364"/>
      <c r="DP5" s="364"/>
      <c r="DQ5" s="364"/>
      <c r="DR5" s="364"/>
      <c r="DS5" s="364"/>
      <c r="DT5" s="364"/>
      <c r="DU5" s="364"/>
      <c r="DV5" s="364"/>
      <c r="DW5" s="364"/>
      <c r="DX5" s="364"/>
      <c r="DY5" s="364"/>
      <c r="DZ5" s="364"/>
      <c r="EA5" s="364"/>
      <c r="EB5" s="364"/>
      <c r="EC5" s="364"/>
      <c r="ED5" s="364"/>
      <c r="EE5" s="364"/>
      <c r="EF5" s="364"/>
      <c r="EG5" s="364"/>
      <c r="EH5" s="364"/>
      <c r="EI5" s="364"/>
      <c r="EJ5" s="364"/>
      <c r="EK5" s="364"/>
      <c r="EL5" s="364"/>
      <c r="EM5" s="364"/>
      <c r="EN5" s="364"/>
      <c r="EO5" s="364"/>
      <c r="EP5" s="364"/>
      <c r="EQ5" s="364"/>
      <c r="ER5" s="364"/>
      <c r="ES5" s="364"/>
      <c r="ET5" s="364"/>
      <c r="EU5" s="364"/>
      <c r="EV5" s="364"/>
      <c r="EW5" s="364"/>
      <c r="EX5" s="364"/>
      <c r="EY5" s="364"/>
      <c r="EZ5" s="364"/>
      <c r="FA5" s="364"/>
      <c r="FB5" s="364"/>
      <c r="FC5" s="364"/>
      <c r="FD5" s="364"/>
      <c r="FE5" s="364"/>
      <c r="FF5" s="364"/>
      <c r="FG5" s="364"/>
      <c r="FH5" s="364"/>
      <c r="FI5" s="364"/>
      <c r="FJ5" s="364"/>
      <c r="FK5" s="364"/>
      <c r="FL5" s="364"/>
      <c r="FM5" s="364"/>
      <c r="FN5" s="364"/>
      <c r="FO5" s="364"/>
      <c r="FP5" s="364"/>
      <c r="FQ5" s="364"/>
      <c r="FR5" s="364"/>
      <c r="FS5" s="364"/>
      <c r="FT5" s="364"/>
      <c r="FU5" s="364"/>
      <c r="FV5" s="364"/>
      <c r="FW5" s="364"/>
      <c r="FX5" s="364"/>
      <c r="FY5" s="364"/>
      <c r="FZ5" s="364"/>
      <c r="GA5" s="364"/>
      <c r="GB5" s="364"/>
      <c r="GC5" s="364"/>
      <c r="GD5" s="364"/>
      <c r="GE5" s="364"/>
      <c r="GF5" s="364"/>
      <c r="GG5" s="364"/>
      <c r="GH5" s="364"/>
      <c r="GI5" s="364"/>
      <c r="GJ5" s="364"/>
      <c r="GK5" s="364"/>
      <c r="GL5" s="364"/>
      <c r="GM5" s="364"/>
      <c r="GN5" s="364"/>
      <c r="GO5" s="364"/>
      <c r="GP5" s="364"/>
      <c r="GQ5" s="364"/>
      <c r="GR5" s="364"/>
      <c r="GS5" s="364"/>
      <c r="GT5" s="364"/>
      <c r="GU5" s="364"/>
      <c r="GV5" s="364"/>
      <c r="GW5" s="364"/>
      <c r="GX5" s="364"/>
      <c r="GY5" s="364"/>
      <c r="GZ5" s="364"/>
      <c r="HA5" s="364"/>
      <c r="HB5" s="364"/>
      <c r="HC5" s="364"/>
      <c r="HD5" s="364"/>
      <c r="HE5" s="364"/>
      <c r="HF5" s="364"/>
      <c r="HG5" s="364"/>
      <c r="HH5" s="364"/>
      <c r="HI5" s="364"/>
      <c r="HJ5" s="364"/>
      <c r="HK5" s="364"/>
      <c r="HL5" s="364"/>
      <c r="HM5" s="364"/>
      <c r="HN5" s="364"/>
      <c r="HO5" s="364"/>
      <c r="HP5" s="364"/>
      <c r="HQ5" s="364"/>
      <c r="HR5" s="364"/>
      <c r="HS5" s="364"/>
      <c r="HT5" s="364"/>
      <c r="HU5" s="364"/>
      <c r="HV5" s="364"/>
      <c r="HW5" s="364"/>
      <c r="HX5" s="364"/>
      <c r="HY5" s="364"/>
      <c r="HZ5" s="364"/>
      <c r="IA5" s="364"/>
      <c r="IB5" s="364"/>
      <c r="IC5" s="364"/>
      <c r="ID5" s="364"/>
      <c r="IE5" s="364"/>
      <c r="IF5" s="364"/>
      <c r="IG5" s="364"/>
      <c r="IH5" s="364"/>
      <c r="II5" s="364"/>
      <c r="IJ5" s="364"/>
      <c r="IK5" s="364"/>
      <c r="IL5" s="364"/>
      <c r="IM5" s="364"/>
      <c r="IN5" s="364"/>
      <c r="IO5" s="364"/>
      <c r="IP5" s="364"/>
      <c r="IQ5" s="364"/>
      <c r="IR5" s="364"/>
      <c r="IS5" s="364"/>
      <c r="IT5" s="364"/>
      <c r="IU5" s="364"/>
      <c r="IV5" s="364"/>
    </row>
    <row r="6" spans="1:256" ht="9.75" customHeight="1">
      <c r="A6" s="364"/>
      <c r="B6" s="364"/>
      <c r="C6" s="364"/>
      <c r="D6" s="364"/>
      <c r="E6" s="364"/>
      <c r="F6" s="364"/>
      <c r="G6" s="364"/>
      <c r="H6" s="364"/>
      <c r="I6" s="364"/>
      <c r="J6" s="364"/>
      <c r="K6" s="364"/>
      <c r="L6" s="364"/>
      <c r="M6" s="364"/>
      <c r="N6" s="364"/>
      <c r="O6" s="364"/>
      <c r="P6" s="364"/>
      <c r="Q6" s="364"/>
      <c r="R6" s="364"/>
      <c r="S6" s="364"/>
      <c r="T6" s="364"/>
      <c r="U6" s="364"/>
      <c r="V6" s="364"/>
      <c r="W6" s="364"/>
      <c r="X6" s="364"/>
      <c r="Y6" s="364"/>
      <c r="Z6" s="364"/>
      <c r="AA6" s="364"/>
      <c r="AB6" s="364"/>
      <c r="AC6" s="364"/>
      <c r="AD6" s="364"/>
      <c r="AE6" s="364"/>
      <c r="AF6" s="364"/>
      <c r="AG6" s="364"/>
      <c r="AH6" s="364"/>
      <c r="AI6" s="364"/>
      <c r="AJ6" s="364"/>
      <c r="AK6" s="364"/>
      <c r="AL6" s="364"/>
      <c r="AM6" s="364"/>
      <c r="AN6" s="364"/>
      <c r="AO6" s="364"/>
      <c r="AP6" s="364"/>
      <c r="AQ6" s="364"/>
      <c r="AR6" s="364"/>
      <c r="AS6" s="364"/>
      <c r="AT6" s="364"/>
      <c r="AU6" s="364"/>
      <c r="AV6" s="364"/>
      <c r="AW6" s="364"/>
      <c r="AX6" s="364"/>
      <c r="AY6" s="364"/>
      <c r="AZ6" s="364"/>
      <c r="BA6" s="364"/>
      <c r="BB6" s="364"/>
      <c r="BC6" s="364"/>
      <c r="BD6" s="364"/>
      <c r="BE6" s="364"/>
      <c r="BF6" s="364"/>
      <c r="BG6" s="364"/>
      <c r="BH6" s="364"/>
      <c r="BI6" s="364"/>
      <c r="BJ6" s="364"/>
      <c r="BK6" s="364"/>
      <c r="BL6" s="364"/>
      <c r="BM6" s="364"/>
      <c r="BN6" s="364"/>
      <c r="BO6" s="364"/>
      <c r="BP6" s="364"/>
      <c r="BQ6" s="364"/>
      <c r="BR6" s="364"/>
      <c r="BS6" s="364"/>
      <c r="BT6" s="364"/>
      <c r="BU6" s="364"/>
      <c r="BV6" s="364"/>
      <c r="BW6" s="364"/>
      <c r="BX6" s="364"/>
      <c r="BY6" s="364"/>
      <c r="BZ6" s="364"/>
      <c r="CA6" s="364"/>
      <c r="CB6" s="364"/>
      <c r="CC6" s="364"/>
      <c r="CD6" s="364"/>
      <c r="CE6" s="364"/>
      <c r="CF6" s="364"/>
      <c r="CG6" s="364"/>
      <c r="CH6" s="364"/>
      <c r="CI6" s="364"/>
      <c r="CJ6" s="364"/>
      <c r="CK6" s="364"/>
      <c r="CL6" s="364"/>
      <c r="CM6" s="364"/>
      <c r="CN6" s="364"/>
      <c r="CO6" s="364"/>
      <c r="CP6" s="364"/>
      <c r="CQ6" s="364"/>
      <c r="CR6" s="364"/>
      <c r="CS6" s="364"/>
      <c r="CT6" s="364"/>
      <c r="CU6" s="364"/>
      <c r="CV6" s="364"/>
      <c r="CW6" s="364"/>
      <c r="CX6" s="364"/>
      <c r="CY6" s="364"/>
      <c r="CZ6" s="364"/>
      <c r="DA6" s="364"/>
      <c r="DB6" s="364"/>
      <c r="DC6" s="364"/>
      <c r="DD6" s="364"/>
      <c r="DE6" s="364"/>
      <c r="DF6" s="364"/>
      <c r="DG6" s="364"/>
      <c r="DH6" s="364"/>
      <c r="DI6" s="364"/>
      <c r="DJ6" s="364"/>
      <c r="DK6" s="364"/>
      <c r="DL6" s="364"/>
      <c r="DM6" s="364"/>
      <c r="DN6" s="364"/>
      <c r="DO6" s="364"/>
      <c r="DP6" s="364"/>
      <c r="DQ6" s="364"/>
      <c r="DR6" s="364"/>
      <c r="DS6" s="364"/>
      <c r="DT6" s="364"/>
      <c r="DU6" s="364"/>
      <c r="DV6" s="364"/>
      <c r="DW6" s="364"/>
      <c r="DX6" s="364"/>
      <c r="DY6" s="364"/>
      <c r="DZ6" s="364"/>
      <c r="EA6" s="364"/>
      <c r="EB6" s="364"/>
      <c r="EC6" s="364"/>
      <c r="ED6" s="364"/>
      <c r="EE6" s="364"/>
      <c r="EF6" s="364"/>
      <c r="EG6" s="364"/>
      <c r="EH6" s="364"/>
      <c r="EI6" s="364"/>
      <c r="EJ6" s="364"/>
      <c r="EK6" s="364"/>
      <c r="EL6" s="364"/>
      <c r="EM6" s="364"/>
      <c r="EN6" s="364"/>
      <c r="EO6" s="364"/>
      <c r="EP6" s="364"/>
      <c r="EQ6" s="364"/>
      <c r="ER6" s="364"/>
      <c r="ES6" s="364"/>
      <c r="ET6" s="364"/>
      <c r="EU6" s="364"/>
      <c r="EV6" s="364"/>
      <c r="EW6" s="364"/>
      <c r="EX6" s="364"/>
      <c r="EY6" s="364"/>
      <c r="EZ6" s="364"/>
      <c r="FA6" s="364"/>
      <c r="FB6" s="364"/>
      <c r="FC6" s="364"/>
      <c r="FD6" s="364"/>
      <c r="FE6" s="364"/>
      <c r="FF6" s="364"/>
      <c r="FG6" s="364"/>
      <c r="FH6" s="364"/>
      <c r="FI6" s="364"/>
      <c r="FJ6" s="364"/>
      <c r="FK6" s="364"/>
      <c r="FL6" s="364"/>
      <c r="FM6" s="364"/>
      <c r="FN6" s="364"/>
      <c r="FO6" s="364"/>
      <c r="FP6" s="364"/>
      <c r="FQ6" s="364"/>
      <c r="FR6" s="364"/>
      <c r="FS6" s="364"/>
      <c r="FT6" s="364"/>
      <c r="FU6" s="364"/>
      <c r="FV6" s="364"/>
      <c r="FW6" s="364"/>
      <c r="FX6" s="364"/>
      <c r="FY6" s="364"/>
      <c r="FZ6" s="364"/>
      <c r="GA6" s="364"/>
      <c r="GB6" s="364"/>
      <c r="GC6" s="364"/>
      <c r="GD6" s="364"/>
      <c r="GE6" s="364"/>
      <c r="GF6" s="364"/>
      <c r="GG6" s="364"/>
      <c r="GH6" s="364"/>
      <c r="GI6" s="364"/>
      <c r="GJ6" s="364"/>
      <c r="GK6" s="364"/>
      <c r="GL6" s="364"/>
      <c r="GM6" s="364"/>
      <c r="GN6" s="364"/>
      <c r="GO6" s="364"/>
      <c r="GP6" s="364"/>
      <c r="GQ6" s="364"/>
      <c r="GR6" s="364"/>
      <c r="GS6" s="364"/>
      <c r="GT6" s="364"/>
      <c r="GU6" s="364"/>
      <c r="GV6" s="364"/>
      <c r="GW6" s="364"/>
      <c r="GX6" s="364"/>
      <c r="GY6" s="364"/>
      <c r="GZ6" s="364"/>
      <c r="HA6" s="364"/>
      <c r="HB6" s="364"/>
      <c r="HC6" s="364"/>
      <c r="HD6" s="364"/>
      <c r="HE6" s="364"/>
      <c r="HF6" s="364"/>
      <c r="HG6" s="364"/>
      <c r="HH6" s="364"/>
      <c r="HI6" s="364"/>
      <c r="HJ6" s="364"/>
      <c r="HK6" s="364"/>
      <c r="HL6" s="364"/>
      <c r="HM6" s="364"/>
      <c r="HN6" s="364"/>
      <c r="HO6" s="364"/>
      <c r="HP6" s="364"/>
      <c r="HQ6" s="364"/>
      <c r="HR6" s="364"/>
      <c r="HS6" s="364"/>
      <c r="HT6" s="364"/>
      <c r="HU6" s="364"/>
      <c r="HV6" s="364"/>
      <c r="HW6" s="364"/>
      <c r="HX6" s="364"/>
      <c r="HY6" s="364"/>
      <c r="HZ6" s="364"/>
      <c r="IA6" s="364"/>
      <c r="IB6" s="364"/>
      <c r="IC6" s="364"/>
      <c r="ID6" s="364"/>
      <c r="IE6" s="364"/>
      <c r="IF6" s="364"/>
      <c r="IG6" s="364"/>
      <c r="IH6" s="364"/>
      <c r="II6" s="364"/>
      <c r="IJ6" s="364"/>
      <c r="IK6" s="364"/>
      <c r="IL6" s="364"/>
      <c r="IM6" s="364"/>
      <c r="IN6" s="364"/>
      <c r="IO6" s="364"/>
      <c r="IP6" s="364"/>
      <c r="IQ6" s="364"/>
      <c r="IR6" s="364"/>
      <c r="IS6" s="364"/>
      <c r="IT6" s="364"/>
      <c r="IU6" s="364"/>
      <c r="IV6" s="364"/>
    </row>
    <row r="7" spans="1:256" s="1132" customFormat="1" ht="22.5" customHeight="1">
      <c r="B7" s="1113" t="s">
        <v>73</v>
      </c>
      <c r="C7" s="1113"/>
      <c r="D7" s="1113"/>
      <c r="E7" s="1113"/>
      <c r="F7" s="1113"/>
      <c r="G7" s="1187"/>
      <c r="H7" s="1187"/>
      <c r="I7" s="1187"/>
      <c r="J7" s="1187"/>
      <c r="K7" s="1187"/>
      <c r="L7" s="1187"/>
      <c r="M7" s="1187"/>
      <c r="N7" s="1187"/>
      <c r="O7" s="1187"/>
      <c r="P7" s="1187"/>
      <c r="Q7" s="1187"/>
      <c r="S7" s="1113" t="s">
        <v>44</v>
      </c>
      <c r="T7" s="1113"/>
      <c r="U7" s="1113"/>
      <c r="V7" s="1113"/>
      <c r="W7" s="1113"/>
      <c r="X7" s="1113"/>
      <c r="Y7" s="1187"/>
      <c r="Z7" s="1187"/>
      <c r="AA7" s="1187"/>
      <c r="AB7" s="1187"/>
      <c r="AC7" s="1187"/>
      <c r="AD7" s="1187"/>
      <c r="AE7" s="1187"/>
      <c r="AF7" s="1187"/>
      <c r="AG7" s="1187"/>
      <c r="AH7" s="1187"/>
      <c r="AI7" s="1187"/>
    </row>
    <row r="8" spans="1:256" ht="15.75" customHeight="1">
      <c r="A8" s="364"/>
      <c r="B8" s="364"/>
      <c r="C8" s="364"/>
      <c r="D8" s="364"/>
      <c r="E8" s="364"/>
      <c r="F8" s="364"/>
      <c r="G8" s="364"/>
      <c r="H8" s="364"/>
      <c r="I8" s="364"/>
      <c r="J8" s="364"/>
      <c r="K8" s="364"/>
      <c r="L8" s="364"/>
      <c r="M8" s="364"/>
      <c r="N8" s="364"/>
      <c r="O8" s="364"/>
      <c r="P8" s="364"/>
      <c r="Q8" s="364"/>
      <c r="R8" s="364"/>
      <c r="S8" s="364"/>
      <c r="T8" s="364"/>
      <c r="U8" s="364"/>
      <c r="V8" s="364"/>
      <c r="W8" s="364"/>
      <c r="X8" s="364"/>
      <c r="Y8" s="364"/>
      <c r="Z8" s="364"/>
      <c r="AA8" s="364"/>
      <c r="AB8" s="364"/>
      <c r="AC8" s="364"/>
      <c r="AD8" s="364"/>
      <c r="AE8" s="364"/>
      <c r="AF8" s="364"/>
      <c r="AG8" s="364"/>
      <c r="AH8" s="364"/>
      <c r="AI8" s="364"/>
    </row>
    <row r="9" spans="1:256" s="1039" customFormat="1" ht="20.25" customHeight="1">
      <c r="A9" s="1173"/>
      <c r="B9" s="1176" t="s">
        <v>443</v>
      </c>
      <c r="C9" s="1173"/>
      <c r="D9" s="1173"/>
      <c r="E9" s="1173"/>
      <c r="F9" s="1173"/>
      <c r="G9" s="1173"/>
      <c r="H9" s="1173"/>
      <c r="I9" s="1173"/>
      <c r="J9" s="1173"/>
      <c r="L9" s="1173"/>
      <c r="M9" s="1173"/>
      <c r="N9" s="1173"/>
      <c r="P9" s="1173"/>
      <c r="Q9" s="1173"/>
      <c r="R9" s="1173"/>
      <c r="S9" s="1173"/>
      <c r="U9" s="1173"/>
      <c r="V9" s="1173"/>
      <c r="W9" s="1173"/>
      <c r="X9" s="1173"/>
      <c r="Z9" s="1173"/>
      <c r="AA9" s="1173"/>
      <c r="AB9" s="1173"/>
      <c r="AC9" s="1173"/>
      <c r="AD9" s="1173"/>
      <c r="AE9" s="1173"/>
      <c r="AG9" s="1173"/>
      <c r="AH9" s="1173"/>
      <c r="AI9" s="1173"/>
    </row>
    <row r="10" spans="1:256" ht="9" customHeight="1">
      <c r="A10" s="364"/>
      <c r="B10" s="364"/>
      <c r="C10" s="364"/>
      <c r="D10" s="364"/>
      <c r="E10" s="364"/>
      <c r="F10" s="364"/>
      <c r="G10" s="364"/>
      <c r="H10" s="364"/>
      <c r="I10" s="364"/>
      <c r="J10" s="364"/>
      <c r="K10" s="364"/>
      <c r="L10" s="364"/>
      <c r="M10" s="364"/>
      <c r="N10" s="364"/>
      <c r="O10" s="364"/>
      <c r="P10" s="364"/>
      <c r="Q10" s="364"/>
      <c r="R10" s="364"/>
      <c r="S10" s="364"/>
      <c r="T10" s="364"/>
      <c r="U10" s="364"/>
      <c r="V10" s="364"/>
      <c r="W10" s="364"/>
      <c r="X10" s="364"/>
      <c r="Y10" s="364"/>
      <c r="Z10" s="364"/>
      <c r="AA10" s="364"/>
      <c r="AB10" s="364"/>
      <c r="AC10" s="364"/>
      <c r="AD10" s="364"/>
      <c r="AE10" s="364"/>
      <c r="AF10" s="364"/>
      <c r="AG10" s="364"/>
      <c r="AH10" s="364"/>
      <c r="AI10" s="364"/>
    </row>
    <row r="11" spans="1:256" ht="13.5" customHeight="1">
      <c r="A11" s="364"/>
      <c r="B11" s="1115" t="s">
        <v>444</v>
      </c>
      <c r="C11" s="1115"/>
      <c r="D11" s="1115"/>
      <c r="E11" s="1115"/>
      <c r="F11" s="1115"/>
      <c r="G11" s="1115"/>
      <c r="H11" s="1115"/>
      <c r="I11" s="1130" t="s">
        <v>451</v>
      </c>
      <c r="J11" s="1130"/>
      <c r="K11" s="1130"/>
      <c r="L11" s="1130"/>
      <c r="M11" s="1130"/>
      <c r="N11" s="1130"/>
      <c r="O11" s="1136" t="s">
        <v>451</v>
      </c>
      <c r="P11" s="1136"/>
      <c r="Q11" s="1136"/>
      <c r="R11" s="1136"/>
      <c r="S11" s="1136"/>
      <c r="T11" s="1136"/>
      <c r="U11" s="1142" t="s">
        <v>451</v>
      </c>
      <c r="V11" s="1142"/>
      <c r="W11" s="1142"/>
      <c r="X11" s="1142"/>
      <c r="Y11" s="1142"/>
      <c r="Z11" s="1142"/>
      <c r="AA11" s="1147" t="s">
        <v>473</v>
      </c>
      <c r="AB11" s="1147"/>
      <c r="AC11" s="1147"/>
      <c r="AD11" s="1147"/>
      <c r="AE11" s="1147"/>
      <c r="AF11" s="1147"/>
      <c r="AG11" s="364"/>
      <c r="AH11" s="364"/>
      <c r="AI11" s="364"/>
    </row>
    <row r="12" spans="1:256">
      <c r="A12" s="364"/>
      <c r="B12" s="1115"/>
      <c r="C12" s="1115"/>
      <c r="D12" s="1115"/>
      <c r="E12" s="1115"/>
      <c r="F12" s="1115"/>
      <c r="G12" s="1115"/>
      <c r="H12" s="1115"/>
      <c r="I12" s="1130"/>
      <c r="J12" s="1130"/>
      <c r="K12" s="1130"/>
      <c r="L12" s="1130"/>
      <c r="M12" s="1130"/>
      <c r="N12" s="1130"/>
      <c r="O12" s="1136"/>
      <c r="P12" s="1136"/>
      <c r="Q12" s="1136"/>
      <c r="R12" s="1136"/>
      <c r="S12" s="1136"/>
      <c r="T12" s="1136"/>
      <c r="U12" s="1142"/>
      <c r="V12" s="1142"/>
      <c r="W12" s="1142"/>
      <c r="X12" s="1142"/>
      <c r="Y12" s="1142"/>
      <c r="Z12" s="1142"/>
      <c r="AA12" s="1147"/>
      <c r="AB12" s="1147"/>
      <c r="AC12" s="1147"/>
      <c r="AD12" s="1147"/>
      <c r="AE12" s="1147"/>
      <c r="AF12" s="1147"/>
      <c r="AG12" s="364"/>
      <c r="AH12" s="364"/>
      <c r="AI12" s="364"/>
    </row>
    <row r="13" spans="1:256" ht="29.25" customHeight="1">
      <c r="A13" s="364"/>
      <c r="B13" s="1116" t="s">
        <v>156</v>
      </c>
      <c r="C13" s="1116"/>
      <c r="D13" s="1116"/>
      <c r="E13" s="1116"/>
      <c r="F13" s="1116"/>
      <c r="G13" s="1116"/>
      <c r="H13" s="1116"/>
      <c r="I13" s="1190"/>
      <c r="J13" s="1190"/>
      <c r="K13" s="1190"/>
      <c r="L13" s="1190"/>
      <c r="M13" s="1190"/>
      <c r="N13" s="1190"/>
      <c r="O13" s="1192"/>
      <c r="P13" s="1192"/>
      <c r="Q13" s="1192"/>
      <c r="R13" s="1192"/>
      <c r="S13" s="1192"/>
      <c r="T13" s="1192"/>
      <c r="U13" s="1193"/>
      <c r="V13" s="1193"/>
      <c r="W13" s="1193"/>
      <c r="X13" s="1193"/>
      <c r="Y13" s="1193"/>
      <c r="Z13" s="1193"/>
      <c r="AA13" s="1116"/>
      <c r="AB13" s="1116"/>
      <c r="AC13" s="1116"/>
      <c r="AD13" s="1116"/>
      <c r="AE13" s="1116"/>
      <c r="AF13" s="1116"/>
      <c r="AG13" s="364"/>
      <c r="AH13" s="364"/>
      <c r="AI13" s="364"/>
    </row>
    <row r="14" spans="1:256" ht="18" customHeight="1">
      <c r="A14" s="364"/>
      <c r="B14" s="1045"/>
      <c r="C14" s="1045"/>
      <c r="D14" s="1045"/>
      <c r="E14" s="1045"/>
      <c r="F14" s="1045"/>
      <c r="G14" s="1045"/>
      <c r="H14" s="1045"/>
      <c r="I14" s="1045"/>
      <c r="J14" s="1045"/>
      <c r="K14" s="1045"/>
      <c r="L14" s="1045"/>
      <c r="M14" s="1045"/>
      <c r="N14" s="1045"/>
      <c r="O14" s="1045"/>
      <c r="P14" s="1045"/>
      <c r="Q14" s="1045"/>
      <c r="R14" s="1045"/>
      <c r="S14" s="1045"/>
      <c r="T14" s="1045"/>
      <c r="U14" s="1045"/>
      <c r="V14" s="1045"/>
      <c r="W14" s="1045"/>
      <c r="X14" s="1045"/>
      <c r="Y14" s="1045"/>
      <c r="Z14" s="1045"/>
      <c r="AA14" s="1045"/>
      <c r="AB14" s="1045"/>
      <c r="AC14" s="1045"/>
      <c r="AD14" s="1045"/>
      <c r="AE14" s="1045"/>
      <c r="AF14" s="1045"/>
      <c r="AG14" s="364"/>
      <c r="AH14" s="364"/>
      <c r="AI14" s="364"/>
    </row>
    <row r="15" spans="1:256" s="1039" customFormat="1" ht="18" customHeight="1">
      <c r="A15" s="1173"/>
      <c r="B15" s="1176" t="s">
        <v>228</v>
      </c>
      <c r="C15" s="1173"/>
      <c r="D15" s="1173"/>
      <c r="E15" s="1173"/>
      <c r="F15" s="1173"/>
      <c r="G15" s="1173"/>
      <c r="H15" s="1173"/>
      <c r="I15" s="1173"/>
      <c r="J15" s="1173"/>
      <c r="L15" s="1173"/>
      <c r="M15" s="1173"/>
      <c r="N15" s="1173"/>
      <c r="P15" s="1173"/>
      <c r="Q15" s="1173"/>
      <c r="R15" s="1173"/>
      <c r="S15" s="1173"/>
      <c r="U15" s="1173"/>
      <c r="V15" s="1173"/>
      <c r="W15" s="1173"/>
      <c r="X15" s="1173"/>
      <c r="Z15" s="1173"/>
      <c r="AA15" s="1173"/>
      <c r="AB15" s="1173"/>
      <c r="AC15" s="1173"/>
      <c r="AD15" s="1173"/>
      <c r="AE15" s="1173"/>
      <c r="AG15" s="1173"/>
      <c r="AH15" s="1173"/>
      <c r="AI15" s="1173"/>
    </row>
    <row r="16" spans="1:256" ht="7.5" customHeight="1">
      <c r="A16" s="364"/>
      <c r="B16" s="1177"/>
      <c r="C16" s="1177"/>
      <c r="D16" s="1177"/>
      <c r="E16" s="1177"/>
      <c r="F16" s="1177"/>
      <c r="G16" s="1188"/>
      <c r="H16" s="1188"/>
      <c r="I16" s="1188"/>
      <c r="J16" s="1188"/>
      <c r="K16" s="1177"/>
      <c r="L16" s="1188"/>
      <c r="M16" s="1188"/>
      <c r="N16" s="1188"/>
      <c r="O16" s="1177"/>
      <c r="P16" s="1188"/>
      <c r="Q16" s="1188"/>
      <c r="R16" s="1188"/>
      <c r="S16" s="1188"/>
      <c r="T16" s="1177"/>
      <c r="U16" s="1188"/>
      <c r="V16" s="1188"/>
      <c r="W16" s="1188"/>
      <c r="X16" s="1188"/>
      <c r="Y16" s="1177"/>
      <c r="Z16" s="1188"/>
      <c r="AA16" s="1188"/>
      <c r="AB16" s="1188"/>
      <c r="AC16" s="1188"/>
      <c r="AD16" s="1188"/>
      <c r="AE16" s="1197"/>
      <c r="AF16" s="1203"/>
      <c r="AG16" s="1197"/>
      <c r="AH16" s="1197"/>
      <c r="AI16" s="1197"/>
    </row>
    <row r="17" spans="1:35" ht="22.5" customHeight="1">
      <c r="A17" s="1174"/>
      <c r="B17" s="1178" t="s">
        <v>444</v>
      </c>
      <c r="C17" s="1117" t="s">
        <v>379</v>
      </c>
      <c r="D17" s="1117"/>
      <c r="E17" s="1117"/>
      <c r="F17" s="1117"/>
      <c r="G17" s="1117"/>
      <c r="H17" s="1117"/>
      <c r="I17" s="1117" t="s">
        <v>377</v>
      </c>
      <c r="J17" s="1117"/>
      <c r="K17" s="1117"/>
      <c r="L17" s="1117"/>
      <c r="M17" s="1117"/>
      <c r="N17" s="1117"/>
      <c r="O17" s="1117"/>
      <c r="P17" s="1117"/>
      <c r="Q17" s="1117" t="s">
        <v>136</v>
      </c>
      <c r="R17" s="1117"/>
      <c r="S17" s="1117"/>
      <c r="T17" s="1117"/>
      <c r="U17" s="1117"/>
      <c r="V17" s="1117"/>
      <c r="W17" s="1117"/>
      <c r="X17" s="1117"/>
      <c r="Y17" s="1117"/>
      <c r="Z17" s="1117"/>
      <c r="AA17" s="1145" t="s">
        <v>474</v>
      </c>
      <c r="AB17" s="1145"/>
      <c r="AC17" s="1145"/>
      <c r="AD17" s="1145"/>
      <c r="AE17" s="1198" t="s">
        <v>156</v>
      </c>
      <c r="AF17" s="1198"/>
      <c r="AG17" s="1198"/>
      <c r="AH17" s="1198"/>
      <c r="AI17" s="1198"/>
    </row>
    <row r="18" spans="1:35" ht="18.95" customHeight="1">
      <c r="A18" s="1175"/>
      <c r="B18" s="1179" t="s">
        <v>445</v>
      </c>
      <c r="C18" s="1163" t="s">
        <v>450</v>
      </c>
      <c r="D18" s="1163"/>
      <c r="E18" s="1163"/>
      <c r="F18" s="1163"/>
      <c r="G18" s="1163"/>
      <c r="H18" s="1163"/>
      <c r="I18" s="1163"/>
      <c r="J18" s="1163"/>
      <c r="K18" s="1163"/>
      <c r="L18" s="1163"/>
      <c r="M18" s="1163"/>
      <c r="N18" s="1163"/>
      <c r="O18" s="1163"/>
      <c r="P18" s="1163"/>
      <c r="Q18" s="1163" t="s">
        <v>240</v>
      </c>
      <c r="R18" s="1163"/>
      <c r="S18" s="1163"/>
      <c r="T18" s="1163"/>
      <c r="U18" s="1163"/>
      <c r="V18" s="1163"/>
      <c r="W18" s="1163"/>
      <c r="X18" s="1163"/>
      <c r="Y18" s="1163"/>
      <c r="Z18" s="1163"/>
      <c r="AA18" s="1169"/>
      <c r="AB18" s="1169"/>
      <c r="AC18" s="1169"/>
      <c r="AD18" s="1169"/>
      <c r="AE18" s="1199"/>
      <c r="AF18" s="1199"/>
      <c r="AG18" s="1199"/>
      <c r="AH18" s="1199"/>
      <c r="AI18" s="1199"/>
    </row>
    <row r="19" spans="1:35" ht="18.95" customHeight="1">
      <c r="A19" s="1175"/>
      <c r="B19" s="1179"/>
      <c r="C19" s="1044" t="s">
        <v>450</v>
      </c>
      <c r="D19" s="1044"/>
      <c r="E19" s="1044"/>
      <c r="F19" s="1044"/>
      <c r="G19" s="1044"/>
      <c r="H19" s="1044"/>
      <c r="I19" s="1044"/>
      <c r="J19" s="1044"/>
      <c r="K19" s="1044"/>
      <c r="L19" s="1044"/>
      <c r="M19" s="1044"/>
      <c r="N19" s="1044"/>
      <c r="O19" s="1044"/>
      <c r="P19" s="1044"/>
      <c r="Q19" s="1163" t="s">
        <v>240</v>
      </c>
      <c r="R19" s="1163"/>
      <c r="S19" s="1163"/>
      <c r="T19" s="1163"/>
      <c r="U19" s="1163"/>
      <c r="V19" s="1163"/>
      <c r="W19" s="1163"/>
      <c r="X19" s="1163"/>
      <c r="Y19" s="1163"/>
      <c r="Z19" s="1163"/>
      <c r="AA19" s="1146"/>
      <c r="AB19" s="1146"/>
      <c r="AC19" s="1146"/>
      <c r="AD19" s="1146"/>
      <c r="AE19" s="1200"/>
      <c r="AF19" s="1200"/>
      <c r="AG19" s="1200"/>
      <c r="AH19" s="1200"/>
      <c r="AI19" s="1200"/>
    </row>
    <row r="20" spans="1:35" ht="18.95" customHeight="1">
      <c r="A20" s="1175"/>
      <c r="B20" s="1179"/>
      <c r="C20" s="1044" t="s">
        <v>450</v>
      </c>
      <c r="D20" s="1044"/>
      <c r="E20" s="1044"/>
      <c r="F20" s="1044"/>
      <c r="G20" s="1044"/>
      <c r="H20" s="1044"/>
      <c r="I20" s="1044"/>
      <c r="J20" s="1044"/>
      <c r="K20" s="1044"/>
      <c r="L20" s="1044"/>
      <c r="M20" s="1044"/>
      <c r="N20" s="1044"/>
      <c r="O20" s="1044"/>
      <c r="P20" s="1044"/>
      <c r="Q20" s="1163" t="s">
        <v>240</v>
      </c>
      <c r="R20" s="1163"/>
      <c r="S20" s="1163"/>
      <c r="T20" s="1163"/>
      <c r="U20" s="1163"/>
      <c r="V20" s="1163"/>
      <c r="W20" s="1163"/>
      <c r="X20" s="1163"/>
      <c r="Y20" s="1163"/>
      <c r="Z20" s="1163"/>
      <c r="AA20" s="1146"/>
      <c r="AB20" s="1146"/>
      <c r="AC20" s="1146"/>
      <c r="AD20" s="1146"/>
      <c r="AE20" s="1149"/>
      <c r="AF20" s="1149"/>
      <c r="AG20" s="1149"/>
      <c r="AH20" s="1149"/>
      <c r="AI20" s="1149"/>
    </row>
    <row r="21" spans="1:35" ht="18.95" customHeight="1">
      <c r="A21" s="1175"/>
      <c r="B21" s="1179"/>
      <c r="C21" s="1044" t="s">
        <v>450</v>
      </c>
      <c r="D21" s="1044"/>
      <c r="E21" s="1044"/>
      <c r="F21" s="1044"/>
      <c r="G21" s="1044"/>
      <c r="H21" s="1044"/>
      <c r="I21" s="1044"/>
      <c r="J21" s="1044"/>
      <c r="K21" s="1044"/>
      <c r="L21" s="1044"/>
      <c r="M21" s="1044"/>
      <c r="N21" s="1044"/>
      <c r="O21" s="1044"/>
      <c r="P21" s="1044"/>
      <c r="Q21" s="1163" t="s">
        <v>240</v>
      </c>
      <c r="R21" s="1163"/>
      <c r="S21" s="1163"/>
      <c r="T21" s="1163"/>
      <c r="U21" s="1163"/>
      <c r="V21" s="1163"/>
      <c r="W21" s="1163"/>
      <c r="X21" s="1163"/>
      <c r="Y21" s="1163"/>
      <c r="Z21" s="1163"/>
      <c r="AA21" s="1146"/>
      <c r="AB21" s="1146"/>
      <c r="AC21" s="1146"/>
      <c r="AD21" s="1146"/>
      <c r="AE21" s="1200"/>
      <c r="AF21" s="1200"/>
      <c r="AG21" s="1200"/>
      <c r="AH21" s="1200"/>
      <c r="AI21" s="1200"/>
    </row>
    <row r="22" spans="1:35" ht="18.95" customHeight="1">
      <c r="A22" s="1175"/>
      <c r="B22" s="1179"/>
      <c r="C22" s="1044" t="s">
        <v>450</v>
      </c>
      <c r="D22" s="1044"/>
      <c r="E22" s="1044"/>
      <c r="F22" s="1044"/>
      <c r="G22" s="1044"/>
      <c r="H22" s="1044"/>
      <c r="I22" s="1044"/>
      <c r="J22" s="1044"/>
      <c r="K22" s="1044"/>
      <c r="L22" s="1044"/>
      <c r="M22" s="1044"/>
      <c r="N22" s="1044"/>
      <c r="O22" s="1044"/>
      <c r="P22" s="1044"/>
      <c r="Q22" s="1163" t="s">
        <v>240</v>
      </c>
      <c r="R22" s="1163"/>
      <c r="S22" s="1163"/>
      <c r="T22" s="1163"/>
      <c r="U22" s="1163"/>
      <c r="V22" s="1163"/>
      <c r="W22" s="1163"/>
      <c r="X22" s="1163"/>
      <c r="Y22" s="1163"/>
      <c r="Z22" s="1163"/>
      <c r="AA22" s="1146"/>
      <c r="AB22" s="1146"/>
      <c r="AC22" s="1146"/>
      <c r="AD22" s="1146"/>
      <c r="AE22" s="1200"/>
      <c r="AF22" s="1200"/>
      <c r="AG22" s="1200"/>
      <c r="AH22" s="1200"/>
      <c r="AI22" s="1200"/>
    </row>
    <row r="23" spans="1:35" ht="18.95" customHeight="1">
      <c r="A23" s="1175"/>
      <c r="B23" s="1179"/>
      <c r="C23" s="1044" t="s">
        <v>450</v>
      </c>
      <c r="D23" s="1044"/>
      <c r="E23" s="1044"/>
      <c r="F23" s="1044"/>
      <c r="G23" s="1044"/>
      <c r="H23" s="1044"/>
      <c r="I23" s="1044"/>
      <c r="J23" s="1044"/>
      <c r="K23" s="1044"/>
      <c r="L23" s="1044"/>
      <c r="M23" s="1044"/>
      <c r="N23" s="1044"/>
      <c r="O23" s="1044"/>
      <c r="P23" s="1044"/>
      <c r="Q23" s="1044" t="s">
        <v>240</v>
      </c>
      <c r="R23" s="1044"/>
      <c r="S23" s="1044"/>
      <c r="T23" s="1044"/>
      <c r="U23" s="1044"/>
      <c r="V23" s="1044"/>
      <c r="W23" s="1044"/>
      <c r="X23" s="1044"/>
      <c r="Y23" s="1044"/>
      <c r="Z23" s="1044"/>
      <c r="AA23" s="1146"/>
      <c r="AB23" s="1146"/>
      <c r="AC23" s="1146"/>
      <c r="AD23" s="1146"/>
      <c r="AE23" s="1200"/>
      <c r="AF23" s="1200"/>
      <c r="AG23" s="1200"/>
      <c r="AH23" s="1200"/>
      <c r="AI23" s="1200"/>
    </row>
    <row r="24" spans="1:35" ht="18.95" customHeight="1">
      <c r="A24" s="1175"/>
      <c r="B24" s="1179"/>
      <c r="C24" s="1185"/>
      <c r="D24" s="1185"/>
      <c r="E24" s="1185"/>
      <c r="F24" s="1185"/>
      <c r="G24" s="1185"/>
      <c r="H24" s="1185"/>
      <c r="I24" s="1185"/>
      <c r="J24" s="1185"/>
      <c r="K24" s="1185"/>
      <c r="L24" s="1185"/>
      <c r="M24" s="1185"/>
      <c r="N24" s="1185"/>
      <c r="O24" s="1185"/>
      <c r="P24" s="1185"/>
      <c r="Q24" s="1185"/>
      <c r="R24" s="1185"/>
      <c r="S24" s="1185"/>
      <c r="T24" s="1185"/>
      <c r="U24" s="1185"/>
      <c r="V24" s="1196" t="s">
        <v>453</v>
      </c>
      <c r="W24" s="1196"/>
      <c r="X24" s="1196"/>
      <c r="Y24" s="1196"/>
      <c r="Z24" s="1196"/>
      <c r="AA24" s="1196"/>
      <c r="AB24" s="1196"/>
      <c r="AC24" s="1196"/>
      <c r="AD24" s="1196"/>
      <c r="AE24" s="1196"/>
      <c r="AF24" s="1196"/>
      <c r="AG24" s="1196"/>
      <c r="AH24" s="1196"/>
      <c r="AI24" s="1196"/>
    </row>
    <row r="25" spans="1:35" ht="18.95" customHeight="1">
      <c r="A25" s="1175"/>
      <c r="B25" s="1179" t="s">
        <v>445</v>
      </c>
      <c r="C25" s="1163" t="s">
        <v>450</v>
      </c>
      <c r="D25" s="1163"/>
      <c r="E25" s="1163"/>
      <c r="F25" s="1163"/>
      <c r="G25" s="1163"/>
      <c r="H25" s="1163"/>
      <c r="I25" s="1163"/>
      <c r="J25" s="1163"/>
      <c r="K25" s="1163"/>
      <c r="L25" s="1163"/>
      <c r="M25" s="1163"/>
      <c r="N25" s="1163"/>
      <c r="O25" s="1163"/>
      <c r="P25" s="1163"/>
      <c r="Q25" s="1163" t="s">
        <v>240</v>
      </c>
      <c r="R25" s="1163"/>
      <c r="S25" s="1163"/>
      <c r="T25" s="1163"/>
      <c r="U25" s="1163"/>
      <c r="V25" s="1163"/>
      <c r="W25" s="1163"/>
      <c r="X25" s="1163"/>
      <c r="Y25" s="1163"/>
      <c r="Z25" s="1163"/>
      <c r="AA25" s="1169"/>
      <c r="AB25" s="1169"/>
      <c r="AC25" s="1169"/>
      <c r="AD25" s="1169"/>
      <c r="AE25" s="1199"/>
      <c r="AF25" s="1199"/>
      <c r="AG25" s="1199"/>
      <c r="AH25" s="1199"/>
      <c r="AI25" s="1199"/>
    </row>
    <row r="26" spans="1:35" ht="18.95" customHeight="1">
      <c r="A26" s="1175"/>
      <c r="B26" s="1179"/>
      <c r="C26" s="1044" t="s">
        <v>450</v>
      </c>
      <c r="D26" s="1044"/>
      <c r="E26" s="1044"/>
      <c r="F26" s="1044"/>
      <c r="G26" s="1044"/>
      <c r="H26" s="1044"/>
      <c r="I26" s="1044"/>
      <c r="J26" s="1044"/>
      <c r="K26" s="1044"/>
      <c r="L26" s="1044"/>
      <c r="M26" s="1044"/>
      <c r="N26" s="1044"/>
      <c r="O26" s="1044"/>
      <c r="P26" s="1044"/>
      <c r="Q26" s="1163" t="s">
        <v>240</v>
      </c>
      <c r="R26" s="1163"/>
      <c r="S26" s="1163"/>
      <c r="T26" s="1163"/>
      <c r="U26" s="1163"/>
      <c r="V26" s="1163"/>
      <c r="W26" s="1163"/>
      <c r="X26" s="1163"/>
      <c r="Y26" s="1163"/>
      <c r="Z26" s="1163"/>
      <c r="AA26" s="1146"/>
      <c r="AB26" s="1146"/>
      <c r="AC26" s="1146"/>
      <c r="AD26" s="1146"/>
      <c r="AE26" s="1200"/>
      <c r="AF26" s="1200"/>
      <c r="AG26" s="1200"/>
      <c r="AH26" s="1200"/>
      <c r="AI26" s="1200"/>
    </row>
    <row r="27" spans="1:35" ht="18.95" customHeight="1">
      <c r="A27" s="1175"/>
      <c r="B27" s="1179"/>
      <c r="C27" s="1044" t="s">
        <v>450</v>
      </c>
      <c r="D27" s="1044"/>
      <c r="E27" s="1044"/>
      <c r="F27" s="1044"/>
      <c r="G27" s="1044"/>
      <c r="H27" s="1044"/>
      <c r="I27" s="1044"/>
      <c r="J27" s="1044"/>
      <c r="K27" s="1044"/>
      <c r="L27" s="1044"/>
      <c r="M27" s="1044"/>
      <c r="N27" s="1044"/>
      <c r="O27" s="1044"/>
      <c r="P27" s="1044"/>
      <c r="Q27" s="1163" t="s">
        <v>240</v>
      </c>
      <c r="R27" s="1163"/>
      <c r="S27" s="1163"/>
      <c r="T27" s="1163"/>
      <c r="U27" s="1163"/>
      <c r="V27" s="1163"/>
      <c r="W27" s="1163"/>
      <c r="X27" s="1163"/>
      <c r="Y27" s="1163"/>
      <c r="Z27" s="1163"/>
      <c r="AA27" s="1146"/>
      <c r="AB27" s="1146"/>
      <c r="AC27" s="1146"/>
      <c r="AD27" s="1146"/>
      <c r="AE27" s="1149"/>
      <c r="AF27" s="1149"/>
      <c r="AG27" s="1149"/>
      <c r="AH27" s="1149"/>
      <c r="AI27" s="1149"/>
    </row>
    <row r="28" spans="1:35" ht="18.95" customHeight="1">
      <c r="A28" s="1175"/>
      <c r="B28" s="1179"/>
      <c r="C28" s="1044" t="s">
        <v>450</v>
      </c>
      <c r="D28" s="1044"/>
      <c r="E28" s="1044"/>
      <c r="F28" s="1044"/>
      <c r="G28" s="1044"/>
      <c r="H28" s="1044"/>
      <c r="I28" s="1044"/>
      <c r="J28" s="1044"/>
      <c r="K28" s="1044"/>
      <c r="L28" s="1044"/>
      <c r="M28" s="1044"/>
      <c r="N28" s="1044"/>
      <c r="O28" s="1044"/>
      <c r="P28" s="1044"/>
      <c r="Q28" s="1163" t="s">
        <v>240</v>
      </c>
      <c r="R28" s="1163"/>
      <c r="S28" s="1163"/>
      <c r="T28" s="1163"/>
      <c r="U28" s="1163"/>
      <c r="V28" s="1163"/>
      <c r="W28" s="1163"/>
      <c r="X28" s="1163"/>
      <c r="Y28" s="1163"/>
      <c r="Z28" s="1163"/>
      <c r="AA28" s="1146"/>
      <c r="AB28" s="1146"/>
      <c r="AC28" s="1146"/>
      <c r="AD28" s="1146"/>
      <c r="AE28" s="1200"/>
      <c r="AF28" s="1200"/>
      <c r="AG28" s="1200"/>
      <c r="AH28" s="1200"/>
      <c r="AI28" s="1200"/>
    </row>
    <row r="29" spans="1:35" ht="18.95" customHeight="1">
      <c r="A29" s="1175"/>
      <c r="B29" s="1179"/>
      <c r="C29" s="1044" t="s">
        <v>450</v>
      </c>
      <c r="D29" s="1044"/>
      <c r="E29" s="1044"/>
      <c r="F29" s="1044"/>
      <c r="G29" s="1044"/>
      <c r="H29" s="1044"/>
      <c r="I29" s="1044"/>
      <c r="J29" s="1044"/>
      <c r="K29" s="1044"/>
      <c r="L29" s="1044"/>
      <c r="M29" s="1044"/>
      <c r="N29" s="1044"/>
      <c r="O29" s="1044"/>
      <c r="P29" s="1044"/>
      <c r="Q29" s="1163" t="s">
        <v>240</v>
      </c>
      <c r="R29" s="1163"/>
      <c r="S29" s="1163"/>
      <c r="T29" s="1163"/>
      <c r="U29" s="1163"/>
      <c r="V29" s="1163"/>
      <c r="W29" s="1163"/>
      <c r="X29" s="1163"/>
      <c r="Y29" s="1163"/>
      <c r="Z29" s="1163"/>
      <c r="AA29" s="1146"/>
      <c r="AB29" s="1146"/>
      <c r="AC29" s="1146"/>
      <c r="AD29" s="1146"/>
      <c r="AE29" s="1200"/>
      <c r="AF29" s="1200"/>
      <c r="AG29" s="1200"/>
      <c r="AH29" s="1200"/>
      <c r="AI29" s="1200"/>
    </row>
    <row r="30" spans="1:35" ht="18.95" customHeight="1">
      <c r="A30" s="1175"/>
      <c r="B30" s="1179"/>
      <c r="C30" s="1044" t="s">
        <v>450</v>
      </c>
      <c r="D30" s="1044"/>
      <c r="E30" s="1044"/>
      <c r="F30" s="1044"/>
      <c r="G30" s="1044"/>
      <c r="H30" s="1044"/>
      <c r="I30" s="1044"/>
      <c r="J30" s="1044"/>
      <c r="K30" s="1044"/>
      <c r="L30" s="1044"/>
      <c r="M30" s="1044"/>
      <c r="N30" s="1044"/>
      <c r="O30" s="1044"/>
      <c r="P30" s="1044"/>
      <c r="Q30" s="1044" t="s">
        <v>240</v>
      </c>
      <c r="R30" s="1044"/>
      <c r="S30" s="1044"/>
      <c r="T30" s="1044"/>
      <c r="U30" s="1044"/>
      <c r="V30" s="1044"/>
      <c r="W30" s="1044"/>
      <c r="X30" s="1044"/>
      <c r="Y30" s="1044"/>
      <c r="Z30" s="1044"/>
      <c r="AA30" s="1146"/>
      <c r="AB30" s="1146"/>
      <c r="AC30" s="1146"/>
      <c r="AD30" s="1146"/>
      <c r="AE30" s="1200"/>
      <c r="AF30" s="1200"/>
      <c r="AG30" s="1200"/>
      <c r="AH30" s="1200"/>
      <c r="AI30" s="1200"/>
    </row>
    <row r="31" spans="1:35" ht="18.95" customHeight="1">
      <c r="A31" s="1175"/>
      <c r="B31" s="1179"/>
      <c r="C31" s="1185"/>
      <c r="D31" s="1185"/>
      <c r="E31" s="1185"/>
      <c r="F31" s="1185"/>
      <c r="G31" s="1185"/>
      <c r="H31" s="1185"/>
      <c r="I31" s="1185"/>
      <c r="J31" s="1185"/>
      <c r="K31" s="1185"/>
      <c r="L31" s="1185"/>
      <c r="M31" s="1185"/>
      <c r="N31" s="1185"/>
      <c r="O31" s="1185"/>
      <c r="P31" s="1185"/>
      <c r="Q31" s="1185"/>
      <c r="R31" s="1185"/>
      <c r="S31" s="1185"/>
      <c r="T31" s="1185"/>
      <c r="U31" s="1185"/>
      <c r="V31" s="1196" t="s">
        <v>453</v>
      </c>
      <c r="W31" s="1196"/>
      <c r="X31" s="1196"/>
      <c r="Y31" s="1196"/>
      <c r="Z31" s="1196"/>
      <c r="AA31" s="1196"/>
      <c r="AB31" s="1196"/>
      <c r="AC31" s="1196"/>
      <c r="AD31" s="1196"/>
      <c r="AE31" s="1196"/>
      <c r="AF31" s="1196"/>
      <c r="AG31" s="1196"/>
      <c r="AH31" s="1196"/>
      <c r="AI31" s="1196"/>
    </row>
    <row r="32" spans="1:35" ht="18.95" customHeight="1">
      <c r="A32" s="1175"/>
      <c r="B32" s="1179" t="s">
        <v>445</v>
      </c>
      <c r="C32" s="1163" t="s">
        <v>450</v>
      </c>
      <c r="D32" s="1163"/>
      <c r="E32" s="1163"/>
      <c r="F32" s="1163"/>
      <c r="G32" s="1163"/>
      <c r="H32" s="1163"/>
      <c r="I32" s="1163"/>
      <c r="J32" s="1163"/>
      <c r="K32" s="1163"/>
      <c r="L32" s="1163"/>
      <c r="M32" s="1163"/>
      <c r="N32" s="1163"/>
      <c r="O32" s="1163"/>
      <c r="P32" s="1163"/>
      <c r="Q32" s="1163" t="s">
        <v>240</v>
      </c>
      <c r="R32" s="1163"/>
      <c r="S32" s="1163"/>
      <c r="T32" s="1163"/>
      <c r="U32" s="1163"/>
      <c r="V32" s="1163"/>
      <c r="W32" s="1163"/>
      <c r="X32" s="1163"/>
      <c r="Y32" s="1163"/>
      <c r="Z32" s="1163"/>
      <c r="AA32" s="1169"/>
      <c r="AB32" s="1169"/>
      <c r="AC32" s="1169"/>
      <c r="AD32" s="1169"/>
      <c r="AE32" s="1199"/>
      <c r="AF32" s="1199"/>
      <c r="AG32" s="1199"/>
      <c r="AH32" s="1199"/>
      <c r="AI32" s="1199"/>
    </row>
    <row r="33" spans="1:35" ht="18.95" customHeight="1">
      <c r="A33" s="1175"/>
      <c r="B33" s="1179"/>
      <c r="C33" s="1044" t="s">
        <v>450</v>
      </c>
      <c r="D33" s="1044"/>
      <c r="E33" s="1044"/>
      <c r="F33" s="1044"/>
      <c r="G33" s="1044"/>
      <c r="H33" s="1044"/>
      <c r="I33" s="1044"/>
      <c r="J33" s="1044"/>
      <c r="K33" s="1044"/>
      <c r="L33" s="1044"/>
      <c r="M33" s="1044"/>
      <c r="N33" s="1044"/>
      <c r="O33" s="1044"/>
      <c r="P33" s="1044"/>
      <c r="Q33" s="1163" t="s">
        <v>240</v>
      </c>
      <c r="R33" s="1163"/>
      <c r="S33" s="1163"/>
      <c r="T33" s="1163"/>
      <c r="U33" s="1163"/>
      <c r="V33" s="1163"/>
      <c r="W33" s="1163"/>
      <c r="X33" s="1163"/>
      <c r="Y33" s="1163"/>
      <c r="Z33" s="1163"/>
      <c r="AA33" s="1146"/>
      <c r="AB33" s="1146"/>
      <c r="AC33" s="1146"/>
      <c r="AD33" s="1146"/>
      <c r="AE33" s="1200"/>
      <c r="AF33" s="1200"/>
      <c r="AG33" s="1200"/>
      <c r="AH33" s="1200"/>
      <c r="AI33" s="1200"/>
    </row>
    <row r="34" spans="1:35" ht="18.95" customHeight="1">
      <c r="A34" s="1175"/>
      <c r="B34" s="1179"/>
      <c r="C34" s="1044" t="s">
        <v>450</v>
      </c>
      <c r="D34" s="1044"/>
      <c r="E34" s="1044"/>
      <c r="F34" s="1044"/>
      <c r="G34" s="1044"/>
      <c r="H34" s="1044"/>
      <c r="I34" s="1044"/>
      <c r="J34" s="1044"/>
      <c r="K34" s="1044"/>
      <c r="L34" s="1044"/>
      <c r="M34" s="1044"/>
      <c r="N34" s="1044"/>
      <c r="O34" s="1044"/>
      <c r="P34" s="1044"/>
      <c r="Q34" s="1044" t="s">
        <v>240</v>
      </c>
      <c r="R34" s="1044"/>
      <c r="S34" s="1044"/>
      <c r="T34" s="1044"/>
      <c r="U34" s="1044"/>
      <c r="V34" s="1044"/>
      <c r="W34" s="1044"/>
      <c r="X34" s="1044"/>
      <c r="Y34" s="1044"/>
      <c r="Z34" s="1044"/>
      <c r="AA34" s="1146"/>
      <c r="AB34" s="1146"/>
      <c r="AC34" s="1146"/>
      <c r="AD34" s="1146"/>
      <c r="AE34" s="1149"/>
      <c r="AF34" s="1149"/>
      <c r="AG34" s="1149"/>
      <c r="AH34" s="1149"/>
      <c r="AI34" s="1149"/>
    </row>
    <row r="35" spans="1:35" ht="18.95" customHeight="1">
      <c r="A35" s="1175"/>
      <c r="B35" s="1179"/>
      <c r="C35" s="1044" t="s">
        <v>450</v>
      </c>
      <c r="D35" s="1044"/>
      <c r="E35" s="1044"/>
      <c r="F35" s="1044"/>
      <c r="G35" s="1044"/>
      <c r="H35" s="1044"/>
      <c r="I35" s="1044"/>
      <c r="J35" s="1044"/>
      <c r="K35" s="1044"/>
      <c r="L35" s="1044"/>
      <c r="M35" s="1044"/>
      <c r="N35" s="1044"/>
      <c r="O35" s="1044"/>
      <c r="P35" s="1044"/>
      <c r="Q35" s="1163" t="s">
        <v>240</v>
      </c>
      <c r="R35" s="1163"/>
      <c r="S35" s="1163"/>
      <c r="T35" s="1163"/>
      <c r="U35" s="1163"/>
      <c r="V35" s="1163"/>
      <c r="W35" s="1163"/>
      <c r="X35" s="1163"/>
      <c r="Y35" s="1163"/>
      <c r="Z35" s="1163"/>
      <c r="AA35" s="1146"/>
      <c r="AB35" s="1146"/>
      <c r="AC35" s="1146"/>
      <c r="AD35" s="1146"/>
      <c r="AE35" s="1200"/>
      <c r="AF35" s="1200"/>
      <c r="AG35" s="1200"/>
      <c r="AH35" s="1200"/>
      <c r="AI35" s="1200"/>
    </row>
    <row r="36" spans="1:35" ht="18.95" customHeight="1">
      <c r="A36" s="1175"/>
      <c r="B36" s="1179"/>
      <c r="C36" s="1044" t="s">
        <v>450</v>
      </c>
      <c r="D36" s="1044"/>
      <c r="E36" s="1044"/>
      <c r="F36" s="1044"/>
      <c r="G36" s="1044"/>
      <c r="H36" s="1044"/>
      <c r="I36" s="1044"/>
      <c r="J36" s="1044"/>
      <c r="K36" s="1044"/>
      <c r="L36" s="1044"/>
      <c r="M36" s="1044"/>
      <c r="N36" s="1044"/>
      <c r="O36" s="1044"/>
      <c r="P36" s="1044"/>
      <c r="Q36" s="1163" t="s">
        <v>240</v>
      </c>
      <c r="R36" s="1163"/>
      <c r="S36" s="1163"/>
      <c r="T36" s="1163"/>
      <c r="U36" s="1163"/>
      <c r="V36" s="1163"/>
      <c r="W36" s="1163"/>
      <c r="X36" s="1163"/>
      <c r="Y36" s="1163"/>
      <c r="Z36" s="1163"/>
      <c r="AA36" s="1146"/>
      <c r="AB36" s="1146"/>
      <c r="AC36" s="1146"/>
      <c r="AD36" s="1146"/>
      <c r="AE36" s="1200"/>
      <c r="AF36" s="1200"/>
      <c r="AG36" s="1200"/>
      <c r="AH36" s="1200"/>
      <c r="AI36" s="1200"/>
    </row>
    <row r="37" spans="1:35" ht="18.95" customHeight="1">
      <c r="A37" s="1175"/>
      <c r="B37" s="1179"/>
      <c r="C37" s="1044" t="s">
        <v>450</v>
      </c>
      <c r="D37" s="1044"/>
      <c r="E37" s="1044"/>
      <c r="F37" s="1044"/>
      <c r="G37" s="1044"/>
      <c r="H37" s="1044"/>
      <c r="I37" s="1044"/>
      <c r="J37" s="1044"/>
      <c r="K37" s="1044"/>
      <c r="L37" s="1044"/>
      <c r="M37" s="1044"/>
      <c r="N37" s="1044"/>
      <c r="O37" s="1044"/>
      <c r="P37" s="1044"/>
      <c r="Q37" s="1044" t="s">
        <v>240</v>
      </c>
      <c r="R37" s="1044"/>
      <c r="S37" s="1044"/>
      <c r="T37" s="1044"/>
      <c r="U37" s="1044"/>
      <c r="V37" s="1044"/>
      <c r="W37" s="1044"/>
      <c r="X37" s="1044"/>
      <c r="Y37" s="1044"/>
      <c r="Z37" s="1044"/>
      <c r="AA37" s="1146"/>
      <c r="AB37" s="1146"/>
      <c r="AC37" s="1146"/>
      <c r="AD37" s="1146"/>
      <c r="AE37" s="1200"/>
      <c r="AF37" s="1200"/>
      <c r="AG37" s="1200"/>
      <c r="AH37" s="1200"/>
      <c r="AI37" s="1200"/>
    </row>
    <row r="38" spans="1:35" ht="18.95" customHeight="1">
      <c r="A38" s="1175"/>
      <c r="B38" s="1179"/>
      <c r="C38" s="1185"/>
      <c r="D38" s="1185"/>
      <c r="E38" s="1185"/>
      <c r="F38" s="1185"/>
      <c r="G38" s="1185"/>
      <c r="H38" s="1185"/>
      <c r="I38" s="1185"/>
      <c r="J38" s="1185"/>
      <c r="K38" s="1185"/>
      <c r="L38" s="1185"/>
      <c r="M38" s="1185"/>
      <c r="N38" s="1185"/>
      <c r="O38" s="1185"/>
      <c r="P38" s="1185"/>
      <c r="Q38" s="1185"/>
      <c r="R38" s="1185"/>
      <c r="S38" s="1185"/>
      <c r="T38" s="1185"/>
      <c r="U38" s="1185"/>
      <c r="V38" s="1196" t="s">
        <v>453</v>
      </c>
      <c r="W38" s="1196"/>
      <c r="X38" s="1196"/>
      <c r="Y38" s="1196"/>
      <c r="Z38" s="1196"/>
      <c r="AA38" s="1196"/>
      <c r="AB38" s="1196"/>
      <c r="AC38" s="1196"/>
      <c r="AD38" s="1196"/>
      <c r="AE38" s="1201"/>
      <c r="AF38" s="1201"/>
      <c r="AG38" s="1201"/>
      <c r="AH38" s="1201"/>
      <c r="AI38" s="1201"/>
    </row>
    <row r="39" spans="1:35" ht="18.95" customHeight="1">
      <c r="B39" s="364"/>
      <c r="C39" s="1132"/>
      <c r="D39" s="1132"/>
      <c r="E39" s="1132"/>
      <c r="F39" s="1132"/>
      <c r="G39" s="1039"/>
      <c r="H39" s="1039"/>
      <c r="I39" s="1039"/>
      <c r="J39" s="1039"/>
      <c r="K39" s="1132"/>
      <c r="L39" s="1039"/>
      <c r="M39" s="1039"/>
      <c r="N39" s="1039"/>
      <c r="O39" s="1132"/>
      <c r="P39" s="1039"/>
      <c r="Q39" s="1039"/>
      <c r="R39" s="1039"/>
      <c r="S39" s="1039"/>
      <c r="T39" s="1132"/>
      <c r="U39" s="1194"/>
      <c r="V39" s="1141" t="s">
        <v>51</v>
      </c>
      <c r="W39" s="1141"/>
      <c r="X39" s="1141"/>
      <c r="Y39" s="1141"/>
      <c r="Z39" s="1141"/>
      <c r="AA39" s="1141"/>
      <c r="AB39" s="1141"/>
      <c r="AC39" s="1141"/>
      <c r="AD39" s="1141"/>
      <c r="AE39" s="1202"/>
      <c r="AF39" s="1202"/>
      <c r="AG39" s="1202"/>
      <c r="AH39" s="1202"/>
      <c r="AI39" s="1202"/>
    </row>
    <row r="40" spans="1:35" ht="15.75" customHeight="1">
      <c r="B40" s="1180" t="s">
        <v>358</v>
      </c>
      <c r="C40" s="1186"/>
      <c r="D40" s="1186"/>
      <c r="E40" s="1186"/>
      <c r="F40" s="1186"/>
      <c r="G40" s="364"/>
      <c r="H40" s="364"/>
      <c r="I40" s="364"/>
      <c r="J40" s="364"/>
      <c r="K40" s="1186"/>
      <c r="L40" s="364"/>
      <c r="M40" s="364"/>
      <c r="N40" s="364"/>
      <c r="O40" s="1186"/>
      <c r="P40" s="364"/>
      <c r="Q40" s="364"/>
      <c r="R40" s="364"/>
      <c r="S40" s="364"/>
      <c r="T40" s="1186"/>
      <c r="U40" s="1195"/>
      <c r="V40" s="364"/>
      <c r="Y40" s="1186"/>
      <c r="AE40" s="364"/>
      <c r="AF40" s="1186"/>
    </row>
    <row r="41" spans="1:35" ht="15.75" customHeight="1">
      <c r="B41" s="359" t="s">
        <v>203</v>
      </c>
      <c r="C41" s="364"/>
      <c r="D41" s="364"/>
      <c r="E41" s="364"/>
      <c r="F41" s="364"/>
      <c r="G41" s="364"/>
      <c r="H41" s="364"/>
      <c r="I41" s="364"/>
      <c r="J41" s="364"/>
      <c r="K41" s="364"/>
      <c r="L41" s="364"/>
      <c r="M41" s="364"/>
      <c r="N41" s="364"/>
      <c r="O41" s="364"/>
      <c r="P41" s="364"/>
      <c r="Q41" s="364"/>
      <c r="R41" s="364"/>
      <c r="S41" s="364"/>
      <c r="T41" s="364"/>
      <c r="U41" s="364"/>
      <c r="V41" s="364"/>
      <c r="Y41" s="364"/>
      <c r="AE41" s="364"/>
      <c r="AF41" s="364"/>
    </row>
    <row r="42" spans="1:35" ht="15.75" customHeight="1">
      <c r="B42" s="1181" t="s">
        <v>235</v>
      </c>
      <c r="C42" s="364"/>
      <c r="D42" s="364"/>
      <c r="E42" s="364"/>
      <c r="F42" s="364"/>
      <c r="G42" s="364"/>
      <c r="H42" s="364"/>
      <c r="I42" s="364"/>
      <c r="J42" s="364"/>
      <c r="K42" s="364"/>
      <c r="L42" s="364"/>
      <c r="M42" s="364"/>
      <c r="N42" s="364"/>
      <c r="O42" s="364"/>
      <c r="P42" s="364"/>
      <c r="Q42" s="364"/>
      <c r="R42" s="364"/>
      <c r="S42" s="364"/>
      <c r="T42" s="364"/>
      <c r="U42" s="364"/>
      <c r="V42" s="364"/>
      <c r="Y42" s="364"/>
      <c r="AE42" s="364"/>
      <c r="AF42" s="364"/>
    </row>
    <row r="43" spans="1:35" ht="12" customHeight="1">
      <c r="B43" s="364"/>
      <c r="C43" s="364"/>
      <c r="D43" s="364"/>
      <c r="E43" s="364"/>
      <c r="F43" s="364"/>
      <c r="G43" s="364"/>
      <c r="H43" s="364"/>
      <c r="I43" s="364"/>
      <c r="J43" s="364"/>
      <c r="K43" s="364"/>
      <c r="L43" s="364"/>
      <c r="M43" s="364"/>
      <c r="N43" s="364"/>
      <c r="O43" s="364"/>
      <c r="P43" s="364"/>
      <c r="Q43" s="364"/>
      <c r="R43" s="364"/>
      <c r="S43" s="364"/>
      <c r="T43" s="1132"/>
      <c r="U43" s="364"/>
      <c r="V43" s="364"/>
      <c r="Y43" s="1132"/>
      <c r="AE43" s="1132"/>
      <c r="AF43" s="1132"/>
    </row>
    <row r="44" spans="1:35" ht="21.75" customHeight="1">
      <c r="B44" s="1182" t="s">
        <v>168</v>
      </c>
      <c r="C44" s="364"/>
      <c r="D44" s="364"/>
      <c r="E44" s="364"/>
      <c r="F44" s="364"/>
      <c r="G44" s="364"/>
      <c r="H44" s="364"/>
      <c r="I44" s="364"/>
      <c r="J44" s="364"/>
      <c r="K44" s="364"/>
      <c r="L44" s="364"/>
      <c r="M44" s="364"/>
      <c r="N44" s="364"/>
      <c r="O44" s="364"/>
      <c r="P44" s="364"/>
      <c r="Q44" s="364"/>
      <c r="R44" s="364"/>
      <c r="S44" s="364"/>
      <c r="T44" s="364"/>
      <c r="U44" s="364"/>
      <c r="V44" s="364"/>
      <c r="Y44" s="1132"/>
      <c r="AF44" s="1132"/>
    </row>
    <row r="45" spans="1:35" ht="25.5" customHeight="1">
      <c r="B45" s="1183" t="s">
        <v>197</v>
      </c>
      <c r="C45" s="1183"/>
      <c r="D45" s="1183"/>
      <c r="E45" s="1183"/>
      <c r="F45" s="1183"/>
      <c r="G45" s="364"/>
      <c r="H45" s="364"/>
      <c r="I45" s="364"/>
      <c r="J45" s="364"/>
      <c r="K45" s="364"/>
      <c r="L45" s="364"/>
      <c r="M45" s="364"/>
      <c r="N45" s="364"/>
      <c r="O45" s="364"/>
      <c r="P45" s="364"/>
      <c r="Q45" s="364"/>
      <c r="R45" s="364"/>
      <c r="S45" s="364"/>
      <c r="T45" s="1039"/>
      <c r="U45" s="364"/>
      <c r="V45" s="364"/>
      <c r="Y45" s="1039"/>
      <c r="AF45" s="1132"/>
    </row>
    <row r="46" spans="1:35" ht="26.25" customHeight="1">
      <c r="B46" s="1184" t="s">
        <v>219</v>
      </c>
      <c r="C46" s="1184"/>
      <c r="D46" s="1184"/>
      <c r="E46" s="1184"/>
      <c r="F46" s="1184"/>
      <c r="G46" s="1189" t="s">
        <v>452</v>
      </c>
      <c r="H46" s="1189"/>
      <c r="I46" s="1189"/>
      <c r="J46" s="1189"/>
      <c r="K46" s="1189"/>
      <c r="L46" s="1189"/>
      <c r="M46" s="1191" t="s">
        <v>363</v>
      </c>
      <c r="N46" s="1144"/>
      <c r="O46" s="1144"/>
      <c r="P46" s="1144"/>
      <c r="Q46" s="1144"/>
      <c r="R46" s="1144"/>
      <c r="S46" s="1144"/>
      <c r="T46" s="1144"/>
      <c r="U46" s="1144"/>
      <c r="V46" s="1144"/>
      <c r="Y46" s="1132"/>
      <c r="AF46" s="1132"/>
    </row>
    <row r="47" spans="1:35">
      <c r="B47" s="359" t="s">
        <v>447</v>
      </c>
      <c r="F47" s="364"/>
    </row>
    <row r="48" spans="1:35" ht="15.75" customHeight="1">
      <c r="B48" s="359" t="s">
        <v>448</v>
      </c>
      <c r="F48" s="1172"/>
    </row>
    <row r="49" spans="2:6" ht="15.75" customHeight="1">
      <c r="B49" s="359" t="s">
        <v>366</v>
      </c>
      <c r="F49" s="1172"/>
    </row>
    <row r="50" spans="2:6">
      <c r="B50" s="359" t="s">
        <v>303</v>
      </c>
    </row>
    <row r="51" spans="2:6">
      <c r="B51" s="359" t="s">
        <v>469</v>
      </c>
    </row>
    <row r="52" spans="2:6">
      <c r="B52" s="359" t="s">
        <v>470</v>
      </c>
    </row>
    <row r="53" spans="2:6">
      <c r="B53" s="359" t="s">
        <v>488</v>
      </c>
    </row>
    <row r="54" spans="2:6">
      <c r="B54" s="359" t="s">
        <v>471</v>
      </c>
    </row>
    <row r="55" spans="2:6">
      <c r="B55" s="359" t="s">
        <v>163</v>
      </c>
    </row>
    <row r="56" spans="2:6">
      <c r="B56" s="359" t="s">
        <v>143</v>
      </c>
    </row>
    <row r="57" spans="2:6">
      <c r="B57" s="359" t="s">
        <v>79</v>
      </c>
    </row>
  </sheetData>
  <mergeCells count="128">
    <mergeCell ref="B3:AI3"/>
    <mergeCell ref="A4:AK4"/>
    <mergeCell ref="B7:F7"/>
    <mergeCell ref="G7:Q7"/>
    <mergeCell ref="S7:X7"/>
    <mergeCell ref="Y7:AI7"/>
    <mergeCell ref="B13:H13"/>
    <mergeCell ref="I13:N13"/>
    <mergeCell ref="O13:T13"/>
    <mergeCell ref="U13:Z13"/>
    <mergeCell ref="AA13:AF13"/>
    <mergeCell ref="C17:H17"/>
    <mergeCell ref="I17:P17"/>
    <mergeCell ref="Q17:Z17"/>
    <mergeCell ref="AA17:AD17"/>
    <mergeCell ref="AE17:AI17"/>
    <mergeCell ref="C18:H18"/>
    <mergeCell ref="I18:P18"/>
    <mergeCell ref="Q18:Z18"/>
    <mergeCell ref="AA18:AD18"/>
    <mergeCell ref="AE18:AI18"/>
    <mergeCell ref="C19:H19"/>
    <mergeCell ref="I19:P19"/>
    <mergeCell ref="Q19:Z19"/>
    <mergeCell ref="AA19:AD19"/>
    <mergeCell ref="AE19:AI19"/>
    <mergeCell ref="C20:H20"/>
    <mergeCell ref="I20:P20"/>
    <mergeCell ref="Q20:Z20"/>
    <mergeCell ref="AA20:AD20"/>
    <mergeCell ref="AE20:AI20"/>
    <mergeCell ref="C21:H21"/>
    <mergeCell ref="I21:P21"/>
    <mergeCell ref="Q21:Z21"/>
    <mergeCell ref="AA21:AD21"/>
    <mergeCell ref="AE21:AI21"/>
    <mergeCell ref="C22:H22"/>
    <mergeCell ref="I22:P22"/>
    <mergeCell ref="Q22:Z22"/>
    <mergeCell ref="AA22:AD22"/>
    <mergeCell ref="AE22:AI22"/>
    <mergeCell ref="C23:H23"/>
    <mergeCell ref="I23:P23"/>
    <mergeCell ref="Q23:Z23"/>
    <mergeCell ref="AA23:AD23"/>
    <mergeCell ref="AE23:AI23"/>
    <mergeCell ref="C24:U24"/>
    <mergeCell ref="V24:AD24"/>
    <mergeCell ref="AE24:AI24"/>
    <mergeCell ref="C25:H25"/>
    <mergeCell ref="I25:P25"/>
    <mergeCell ref="Q25:Z25"/>
    <mergeCell ref="AA25:AD25"/>
    <mergeCell ref="AE25:AI25"/>
    <mergeCell ref="C26:H26"/>
    <mergeCell ref="I26:P26"/>
    <mergeCell ref="Q26:Z26"/>
    <mergeCell ref="AA26:AD26"/>
    <mergeCell ref="AE26:AI26"/>
    <mergeCell ref="C27:H27"/>
    <mergeCell ref="I27:P27"/>
    <mergeCell ref="Q27:Z27"/>
    <mergeCell ref="AA27:AD27"/>
    <mergeCell ref="AE27:AI27"/>
    <mergeCell ref="C28:H28"/>
    <mergeCell ref="I28:P28"/>
    <mergeCell ref="Q28:Z28"/>
    <mergeCell ref="AA28:AD28"/>
    <mergeCell ref="AE28:AI28"/>
    <mergeCell ref="C29:H29"/>
    <mergeCell ref="I29:P29"/>
    <mergeCell ref="Q29:Z29"/>
    <mergeCell ref="AA29:AD29"/>
    <mergeCell ref="AE29:AI29"/>
    <mergeCell ref="C30:H30"/>
    <mergeCell ref="I30:P30"/>
    <mergeCell ref="Q30:Z30"/>
    <mergeCell ref="AA30:AD30"/>
    <mergeCell ref="AE30:AI30"/>
    <mergeCell ref="C31:U31"/>
    <mergeCell ref="V31:AD31"/>
    <mergeCell ref="AE31:AI31"/>
    <mergeCell ref="C32:H32"/>
    <mergeCell ref="I32:P32"/>
    <mergeCell ref="Q32:Z32"/>
    <mergeCell ref="AA32:AD32"/>
    <mergeCell ref="AE32:AI32"/>
    <mergeCell ref="C33:H33"/>
    <mergeCell ref="I33:P33"/>
    <mergeCell ref="Q33:Z33"/>
    <mergeCell ref="AA33:AD33"/>
    <mergeCell ref="AE33:AI33"/>
    <mergeCell ref="C34:H34"/>
    <mergeCell ref="I34:P34"/>
    <mergeCell ref="Q34:Z34"/>
    <mergeCell ref="AA34:AD34"/>
    <mergeCell ref="AE34:AI34"/>
    <mergeCell ref="C35:H35"/>
    <mergeCell ref="I35:P35"/>
    <mergeCell ref="Q35:Z35"/>
    <mergeCell ref="AA35:AD35"/>
    <mergeCell ref="AE35:AI35"/>
    <mergeCell ref="C36:H36"/>
    <mergeCell ref="I36:P36"/>
    <mergeCell ref="Q36:Z36"/>
    <mergeCell ref="AA36:AD36"/>
    <mergeCell ref="AE36:AI36"/>
    <mergeCell ref="C37:H37"/>
    <mergeCell ref="I37:P37"/>
    <mergeCell ref="Q37:Z37"/>
    <mergeCell ref="AA37:AD37"/>
    <mergeCell ref="AE37:AI37"/>
    <mergeCell ref="C38:U38"/>
    <mergeCell ref="V38:AD38"/>
    <mergeCell ref="AE38:AI38"/>
    <mergeCell ref="V39:AD39"/>
    <mergeCell ref="AE39:AI39"/>
    <mergeCell ref="B45:F45"/>
    <mergeCell ref="B46:F46"/>
    <mergeCell ref="G46:L46"/>
    <mergeCell ref="B11:H12"/>
    <mergeCell ref="I11:N12"/>
    <mergeCell ref="O11:T12"/>
    <mergeCell ref="U11:Z12"/>
    <mergeCell ref="AA11:AF12"/>
    <mergeCell ref="B18:B24"/>
    <mergeCell ref="B25:B31"/>
    <mergeCell ref="B32:B38"/>
  </mergeCells>
  <phoneticPr fontId="22" type="Hiragana"/>
  <pageMargins left="0.7" right="0.7" top="0.75" bottom="0.75" header="0.51180555555555551" footer="0.51180555555555551"/>
  <pageSetup paperSize="9" scale="79" fitToWidth="1" fitToHeight="0" orientation="portrait" usePrinterDefaults="1" horizontalDpi="300" verticalDpi="300" r:id="rId1"/>
  <headerFooter alignWithMargins="0"/>
</worksheet>
</file>

<file path=xl/worksheets/sheet18.xml><?xml version="1.0" encoding="utf-8"?>
<worksheet xmlns="http://schemas.openxmlformats.org/spreadsheetml/2006/main" xmlns:r="http://schemas.openxmlformats.org/officeDocument/2006/relationships" xmlns:mc="http://schemas.openxmlformats.org/markup-compatibility/2006">
  <sheetPr>
    <tabColor theme="9" tint="0.6"/>
    <pageSetUpPr fitToPage="1"/>
  </sheetPr>
  <dimension ref="A1:IV111"/>
  <sheetViews>
    <sheetView topLeftCell="B1" zoomScale="90" zoomScaleNormal="90" workbookViewId="0">
      <selection activeCell="B112" sqref="B112"/>
    </sheetView>
  </sheetViews>
  <sheetFormatPr defaultColWidth="4" defaultRowHeight="13.5"/>
  <cols>
    <col min="1" max="1" width="3.5" style="2" bestFit="1" customWidth="1"/>
    <col min="2" max="2" width="9.375" style="2" bestFit="1" customWidth="1"/>
    <col min="3" max="6" width="2.625" style="2" customWidth="1"/>
    <col min="7" max="10" width="2.625" style="1172" customWidth="1"/>
    <col min="11" max="11" width="2.625" style="2" customWidth="1"/>
    <col min="12" max="14" width="2.625" style="1172" customWidth="1"/>
    <col min="15" max="15" width="2.625" style="2" customWidth="1"/>
    <col min="16" max="19" width="2.625" style="1172" customWidth="1"/>
    <col min="20" max="20" width="2.625" style="2" customWidth="1"/>
    <col min="21" max="24" width="2.625" style="1172" customWidth="1"/>
    <col min="25" max="25" width="2.625" style="2" customWidth="1"/>
    <col min="26" max="31" width="2.625" style="1172" customWidth="1"/>
    <col min="32" max="32" width="2.625" style="2" customWidth="1"/>
    <col min="33" max="34" width="2.625" style="1172" customWidth="1"/>
    <col min="35" max="256" width="4.25" style="1172" bestFit="1" customWidth="1"/>
    <col min="257" max="16384" width="4" style="1"/>
  </cols>
  <sheetData>
    <row r="1" spans="1:256">
      <c r="A1" s="364"/>
      <c r="B1" s="359" t="s">
        <v>286</v>
      </c>
      <c r="C1" s="364"/>
      <c r="D1" s="364"/>
      <c r="E1" s="364"/>
      <c r="F1" s="364"/>
      <c r="G1" s="364"/>
      <c r="H1" s="364"/>
      <c r="I1" s="364"/>
      <c r="J1" s="364"/>
      <c r="K1" s="364"/>
      <c r="L1" s="364"/>
      <c r="M1" s="364"/>
      <c r="N1" s="364"/>
      <c r="O1" s="364"/>
      <c r="P1" s="364"/>
      <c r="Q1" s="364"/>
      <c r="R1" s="364"/>
      <c r="S1" s="364"/>
      <c r="T1" s="364"/>
      <c r="U1" s="364"/>
      <c r="V1" s="364"/>
      <c r="W1" s="364"/>
      <c r="X1" s="364"/>
      <c r="Y1" s="364"/>
      <c r="Z1" s="364"/>
      <c r="AA1" s="364"/>
      <c r="AB1" s="364"/>
      <c r="AC1" s="364"/>
      <c r="AD1" s="364"/>
      <c r="AE1" s="364"/>
      <c r="AF1" s="364"/>
      <c r="AG1" s="364"/>
      <c r="AH1" s="364"/>
      <c r="AI1" s="364"/>
      <c r="AJ1" s="364"/>
      <c r="AK1" s="364"/>
      <c r="AL1" s="364"/>
      <c r="AM1" s="364"/>
      <c r="AN1" s="364"/>
      <c r="AO1" s="364"/>
      <c r="AP1" s="364"/>
      <c r="AQ1" s="364"/>
      <c r="AR1" s="364"/>
      <c r="AS1" s="364"/>
      <c r="AT1" s="364"/>
      <c r="AU1" s="364"/>
      <c r="AV1" s="364"/>
      <c r="AW1" s="364"/>
      <c r="AX1" s="364"/>
      <c r="AY1" s="364"/>
      <c r="AZ1" s="364"/>
      <c r="BA1" s="364"/>
      <c r="BB1" s="364"/>
      <c r="BC1" s="364"/>
      <c r="BD1" s="364"/>
      <c r="BE1" s="364"/>
      <c r="BF1" s="364"/>
      <c r="BG1" s="364"/>
      <c r="BH1" s="364"/>
      <c r="BI1" s="364"/>
      <c r="BJ1" s="364"/>
      <c r="BK1" s="364"/>
      <c r="BL1" s="364"/>
      <c r="BM1" s="364"/>
      <c r="BN1" s="364"/>
      <c r="BO1" s="364"/>
      <c r="BP1" s="364"/>
      <c r="BQ1" s="364"/>
      <c r="BR1" s="364"/>
      <c r="BS1" s="364"/>
      <c r="BT1" s="364"/>
      <c r="BU1" s="364"/>
      <c r="BV1" s="364"/>
      <c r="BW1" s="364"/>
      <c r="BX1" s="364"/>
      <c r="BY1" s="364"/>
      <c r="BZ1" s="364"/>
      <c r="CA1" s="364"/>
      <c r="CB1" s="364"/>
      <c r="CC1" s="364"/>
      <c r="CD1" s="364"/>
      <c r="CE1" s="364"/>
      <c r="CF1" s="364"/>
      <c r="CG1" s="364"/>
      <c r="CH1" s="364"/>
      <c r="CI1" s="364"/>
      <c r="CJ1" s="364"/>
      <c r="CK1" s="364"/>
      <c r="CL1" s="364"/>
      <c r="CM1" s="364"/>
      <c r="CN1" s="364"/>
      <c r="CO1" s="364"/>
      <c r="CP1" s="364"/>
      <c r="CQ1" s="364"/>
      <c r="CR1" s="364"/>
      <c r="CS1" s="364"/>
      <c r="CT1" s="364"/>
      <c r="CU1" s="364"/>
      <c r="CV1" s="364"/>
      <c r="CW1" s="364"/>
      <c r="CX1" s="364"/>
      <c r="CY1" s="364"/>
      <c r="CZ1" s="364"/>
      <c r="DA1" s="364"/>
      <c r="DB1" s="364"/>
      <c r="DC1" s="364"/>
      <c r="DD1" s="364"/>
      <c r="DE1" s="364"/>
      <c r="DF1" s="364"/>
      <c r="DG1" s="364"/>
      <c r="DH1" s="364"/>
      <c r="DI1" s="364"/>
      <c r="DJ1" s="364"/>
      <c r="DK1" s="364"/>
      <c r="DL1" s="364"/>
      <c r="DM1" s="364"/>
      <c r="DN1" s="364"/>
      <c r="DO1" s="364"/>
      <c r="DP1" s="364"/>
      <c r="DQ1" s="364"/>
      <c r="DR1" s="364"/>
      <c r="DS1" s="364"/>
      <c r="DT1" s="364"/>
      <c r="DU1" s="364"/>
      <c r="DV1" s="364"/>
      <c r="DW1" s="364"/>
      <c r="DX1" s="364"/>
      <c r="DY1" s="364"/>
      <c r="DZ1" s="364"/>
      <c r="EA1" s="364"/>
      <c r="EB1" s="364"/>
      <c r="EC1" s="364"/>
      <c r="ED1" s="364"/>
      <c r="EE1" s="364"/>
      <c r="EF1" s="364"/>
      <c r="EG1" s="364"/>
      <c r="EH1" s="364"/>
      <c r="EI1" s="364"/>
      <c r="EJ1" s="364"/>
      <c r="EK1" s="364"/>
      <c r="EL1" s="364"/>
      <c r="EM1" s="364"/>
      <c r="EN1" s="364"/>
      <c r="EO1" s="364"/>
      <c r="EP1" s="364"/>
      <c r="EQ1" s="364"/>
      <c r="ER1" s="364"/>
      <c r="ES1" s="364"/>
      <c r="ET1" s="364"/>
      <c r="EU1" s="364"/>
      <c r="EV1" s="364"/>
      <c r="EW1" s="364"/>
      <c r="EX1" s="364"/>
      <c r="EY1" s="364"/>
      <c r="EZ1" s="364"/>
      <c r="FA1" s="364"/>
      <c r="FB1" s="364"/>
      <c r="FC1" s="364"/>
      <c r="FD1" s="364"/>
      <c r="FE1" s="364"/>
      <c r="FF1" s="364"/>
      <c r="FG1" s="364"/>
      <c r="FH1" s="364"/>
      <c r="FI1" s="364"/>
      <c r="FJ1" s="364"/>
      <c r="FK1" s="364"/>
      <c r="FL1" s="364"/>
      <c r="FM1" s="364"/>
      <c r="FN1" s="364"/>
      <c r="FO1" s="364"/>
      <c r="FP1" s="364"/>
      <c r="FQ1" s="364"/>
      <c r="FR1" s="364"/>
      <c r="FS1" s="364"/>
      <c r="FT1" s="364"/>
      <c r="FU1" s="364"/>
      <c r="FV1" s="364"/>
      <c r="FW1" s="364"/>
      <c r="FX1" s="364"/>
      <c r="FY1" s="364"/>
      <c r="FZ1" s="364"/>
      <c r="GA1" s="364"/>
      <c r="GB1" s="364"/>
      <c r="GC1" s="364"/>
      <c r="GD1" s="364"/>
      <c r="GE1" s="364"/>
      <c r="GF1" s="364"/>
      <c r="GG1" s="364"/>
      <c r="GH1" s="364"/>
      <c r="GI1" s="364"/>
      <c r="GJ1" s="364"/>
      <c r="GK1" s="364"/>
      <c r="GL1" s="364"/>
      <c r="GM1" s="364"/>
      <c r="GN1" s="364"/>
      <c r="GO1" s="364"/>
      <c r="GP1" s="364"/>
      <c r="GQ1" s="364"/>
      <c r="GR1" s="364"/>
      <c r="GS1" s="364"/>
      <c r="GT1" s="364"/>
      <c r="GU1" s="364"/>
      <c r="GV1" s="364"/>
      <c r="GW1" s="364"/>
      <c r="GX1" s="364"/>
      <c r="GY1" s="364"/>
      <c r="GZ1" s="364"/>
      <c r="HA1" s="364"/>
      <c r="HB1" s="364"/>
      <c r="HC1" s="364"/>
      <c r="HD1" s="364"/>
      <c r="HE1" s="364"/>
      <c r="HF1" s="364"/>
      <c r="HG1" s="364"/>
      <c r="HH1" s="364"/>
      <c r="HI1" s="364"/>
      <c r="HJ1" s="364"/>
      <c r="HK1" s="364"/>
      <c r="HL1" s="364"/>
      <c r="HM1" s="364"/>
      <c r="HN1" s="364"/>
      <c r="HO1" s="364"/>
      <c r="HP1" s="364"/>
      <c r="HQ1" s="364"/>
      <c r="HR1" s="364"/>
      <c r="HS1" s="364"/>
      <c r="HT1" s="364"/>
      <c r="HU1" s="364"/>
      <c r="HV1" s="364"/>
      <c r="HW1" s="364"/>
      <c r="HX1" s="364"/>
      <c r="HY1" s="364"/>
      <c r="HZ1" s="364"/>
      <c r="IA1" s="364"/>
      <c r="IB1" s="364"/>
      <c r="IC1" s="364"/>
      <c r="ID1" s="364"/>
      <c r="IE1" s="364"/>
      <c r="IF1" s="364"/>
      <c r="IG1" s="364"/>
      <c r="IH1" s="364"/>
      <c r="II1" s="364"/>
      <c r="IJ1" s="364"/>
      <c r="IK1" s="364"/>
      <c r="IL1" s="364"/>
      <c r="IM1" s="364"/>
      <c r="IN1" s="364"/>
      <c r="IO1" s="364"/>
      <c r="IP1" s="364"/>
      <c r="IQ1" s="364"/>
      <c r="IR1" s="364"/>
      <c r="IS1" s="364"/>
      <c r="IT1" s="364"/>
      <c r="IU1" s="364"/>
      <c r="IV1" s="364"/>
    </row>
    <row r="2" spans="1:256">
      <c r="A2" s="364"/>
      <c r="B2" s="364"/>
      <c r="C2" s="364"/>
      <c r="D2" s="364"/>
      <c r="E2" s="364"/>
      <c r="F2" s="364"/>
      <c r="G2" s="364"/>
      <c r="H2" s="364"/>
      <c r="I2" s="364"/>
      <c r="J2" s="364"/>
      <c r="K2" s="364"/>
      <c r="L2" s="364"/>
      <c r="M2" s="364"/>
      <c r="N2" s="364"/>
      <c r="O2" s="364"/>
      <c r="P2" s="364"/>
      <c r="Q2" s="364"/>
      <c r="R2" s="364"/>
      <c r="S2" s="364"/>
      <c r="T2" s="364"/>
      <c r="U2" s="364"/>
      <c r="V2" s="364"/>
      <c r="W2" s="364"/>
      <c r="X2" s="364"/>
      <c r="Y2" s="364"/>
      <c r="Z2" s="364"/>
      <c r="AA2" s="364"/>
      <c r="AB2" s="364"/>
      <c r="AC2" s="364"/>
      <c r="AD2" s="364"/>
      <c r="AE2" s="364"/>
      <c r="AF2" s="364"/>
      <c r="AG2" s="364"/>
      <c r="AH2" s="364"/>
      <c r="AI2" s="364"/>
      <c r="AJ2" s="364"/>
      <c r="AK2" s="364"/>
      <c r="AL2" s="364"/>
      <c r="AM2" s="364"/>
      <c r="AN2" s="364"/>
      <c r="AO2" s="364"/>
      <c r="AP2" s="364"/>
      <c r="AQ2" s="364"/>
      <c r="AR2" s="364"/>
      <c r="AS2" s="364"/>
      <c r="AT2" s="364"/>
      <c r="AU2" s="364"/>
      <c r="AV2" s="364"/>
      <c r="AW2" s="364"/>
      <c r="AX2" s="364"/>
      <c r="AY2" s="364"/>
      <c r="AZ2" s="364"/>
      <c r="BA2" s="364"/>
      <c r="BB2" s="364"/>
      <c r="BC2" s="364"/>
      <c r="BD2" s="364"/>
      <c r="BE2" s="364"/>
      <c r="BF2" s="364"/>
      <c r="BG2" s="364"/>
      <c r="BH2" s="364"/>
      <c r="BI2" s="364"/>
      <c r="BJ2" s="364"/>
      <c r="BK2" s="364"/>
      <c r="BL2" s="364"/>
      <c r="BM2" s="364"/>
      <c r="BN2" s="364"/>
      <c r="BO2" s="364"/>
      <c r="BP2" s="364"/>
      <c r="BQ2" s="364"/>
      <c r="BR2" s="364"/>
      <c r="BS2" s="364"/>
      <c r="BT2" s="364"/>
      <c r="BU2" s="364"/>
      <c r="BV2" s="364"/>
      <c r="BW2" s="364"/>
      <c r="BX2" s="364"/>
      <c r="BY2" s="364"/>
      <c r="BZ2" s="364"/>
      <c r="CA2" s="364"/>
      <c r="CB2" s="364"/>
      <c r="CC2" s="364"/>
      <c r="CD2" s="364"/>
      <c r="CE2" s="364"/>
      <c r="CF2" s="364"/>
      <c r="CG2" s="364"/>
      <c r="CH2" s="364"/>
      <c r="CI2" s="364"/>
      <c r="CJ2" s="364"/>
      <c r="CK2" s="364"/>
      <c r="CL2" s="364"/>
      <c r="CM2" s="364"/>
      <c r="CN2" s="364"/>
      <c r="CO2" s="364"/>
      <c r="CP2" s="364"/>
      <c r="CQ2" s="364"/>
      <c r="CR2" s="364"/>
      <c r="CS2" s="364"/>
      <c r="CT2" s="364"/>
      <c r="CU2" s="364"/>
      <c r="CV2" s="364"/>
      <c r="CW2" s="364"/>
      <c r="CX2" s="364"/>
      <c r="CY2" s="364"/>
      <c r="CZ2" s="364"/>
      <c r="DA2" s="364"/>
      <c r="DB2" s="364"/>
      <c r="DC2" s="364"/>
      <c r="DD2" s="364"/>
      <c r="DE2" s="364"/>
      <c r="DF2" s="364"/>
      <c r="DG2" s="364"/>
      <c r="DH2" s="364"/>
      <c r="DI2" s="364"/>
      <c r="DJ2" s="364"/>
      <c r="DK2" s="364"/>
      <c r="DL2" s="364"/>
      <c r="DM2" s="364"/>
      <c r="DN2" s="364"/>
      <c r="DO2" s="364"/>
      <c r="DP2" s="364"/>
      <c r="DQ2" s="364"/>
      <c r="DR2" s="364"/>
      <c r="DS2" s="364"/>
      <c r="DT2" s="364"/>
      <c r="DU2" s="364"/>
      <c r="DV2" s="364"/>
      <c r="DW2" s="364"/>
      <c r="DX2" s="364"/>
      <c r="DY2" s="364"/>
      <c r="DZ2" s="364"/>
      <c r="EA2" s="364"/>
      <c r="EB2" s="364"/>
      <c r="EC2" s="364"/>
      <c r="ED2" s="364"/>
      <c r="EE2" s="364"/>
      <c r="EF2" s="364"/>
      <c r="EG2" s="364"/>
      <c r="EH2" s="364"/>
      <c r="EI2" s="364"/>
      <c r="EJ2" s="364"/>
      <c r="EK2" s="364"/>
      <c r="EL2" s="364"/>
      <c r="EM2" s="364"/>
      <c r="EN2" s="364"/>
      <c r="EO2" s="364"/>
      <c r="EP2" s="364"/>
      <c r="EQ2" s="364"/>
      <c r="ER2" s="364"/>
      <c r="ES2" s="364"/>
      <c r="ET2" s="364"/>
      <c r="EU2" s="364"/>
      <c r="EV2" s="364"/>
      <c r="EW2" s="364"/>
      <c r="EX2" s="364"/>
      <c r="EY2" s="364"/>
      <c r="EZ2" s="364"/>
      <c r="FA2" s="364"/>
      <c r="FB2" s="364"/>
      <c r="FC2" s="364"/>
      <c r="FD2" s="364"/>
      <c r="FE2" s="364"/>
      <c r="FF2" s="364"/>
      <c r="FG2" s="364"/>
      <c r="FH2" s="364"/>
      <c r="FI2" s="364"/>
      <c r="FJ2" s="364"/>
      <c r="FK2" s="364"/>
      <c r="FL2" s="364"/>
      <c r="FM2" s="364"/>
      <c r="FN2" s="364"/>
      <c r="FO2" s="364"/>
      <c r="FP2" s="364"/>
      <c r="FQ2" s="364"/>
      <c r="FR2" s="364"/>
      <c r="FS2" s="364"/>
      <c r="FT2" s="364"/>
      <c r="FU2" s="364"/>
      <c r="FV2" s="364"/>
      <c r="FW2" s="364"/>
      <c r="FX2" s="364"/>
      <c r="FY2" s="364"/>
      <c r="FZ2" s="364"/>
      <c r="GA2" s="364"/>
      <c r="GB2" s="364"/>
      <c r="GC2" s="364"/>
      <c r="GD2" s="364"/>
      <c r="GE2" s="364"/>
      <c r="GF2" s="364"/>
      <c r="GG2" s="364"/>
      <c r="GH2" s="364"/>
      <c r="GI2" s="364"/>
      <c r="GJ2" s="364"/>
      <c r="GK2" s="364"/>
      <c r="GL2" s="364"/>
      <c r="GM2" s="364"/>
      <c r="GN2" s="364"/>
      <c r="GO2" s="364"/>
      <c r="GP2" s="364"/>
      <c r="GQ2" s="364"/>
      <c r="GR2" s="364"/>
      <c r="GS2" s="364"/>
      <c r="GT2" s="364"/>
      <c r="GU2" s="364"/>
      <c r="GV2" s="364"/>
      <c r="GW2" s="364"/>
      <c r="GX2" s="364"/>
      <c r="GY2" s="364"/>
      <c r="GZ2" s="364"/>
      <c r="HA2" s="364"/>
      <c r="HB2" s="364"/>
      <c r="HC2" s="364"/>
      <c r="HD2" s="364"/>
      <c r="HE2" s="364"/>
      <c r="HF2" s="364"/>
      <c r="HG2" s="364"/>
      <c r="HH2" s="364"/>
      <c r="HI2" s="364"/>
      <c r="HJ2" s="364"/>
      <c r="HK2" s="364"/>
      <c r="HL2" s="364"/>
      <c r="HM2" s="364"/>
      <c r="HN2" s="364"/>
      <c r="HO2" s="364"/>
      <c r="HP2" s="364"/>
      <c r="HQ2" s="364"/>
      <c r="HR2" s="364"/>
      <c r="HS2" s="364"/>
      <c r="HT2" s="364"/>
      <c r="HU2" s="364"/>
      <c r="HV2" s="364"/>
      <c r="HW2" s="364"/>
      <c r="HX2" s="364"/>
      <c r="HY2" s="364"/>
      <c r="HZ2" s="364"/>
      <c r="IA2" s="364"/>
      <c r="IB2" s="364"/>
      <c r="IC2" s="364"/>
      <c r="ID2" s="364"/>
      <c r="IE2" s="364"/>
      <c r="IF2" s="364"/>
      <c r="IG2" s="364"/>
      <c r="IH2" s="364"/>
      <c r="II2" s="364"/>
      <c r="IJ2" s="364"/>
      <c r="IK2" s="364"/>
      <c r="IL2" s="364"/>
      <c r="IM2" s="364"/>
      <c r="IN2" s="364"/>
      <c r="IO2" s="364"/>
      <c r="IP2" s="364"/>
      <c r="IQ2" s="364"/>
      <c r="IR2" s="364"/>
      <c r="IS2" s="364"/>
      <c r="IT2" s="364"/>
      <c r="IU2" s="364"/>
      <c r="IV2" s="364"/>
    </row>
    <row r="3" spans="1:256" ht="26.25" customHeight="1">
      <c r="A3" s="364"/>
      <c r="B3" s="1112" t="s">
        <v>441</v>
      </c>
      <c r="C3" s="1112"/>
      <c r="D3" s="1112"/>
      <c r="E3" s="1112"/>
      <c r="F3" s="1112"/>
      <c r="G3" s="1112"/>
      <c r="H3" s="1112"/>
      <c r="I3" s="1112"/>
      <c r="J3" s="1112"/>
      <c r="K3" s="1112"/>
      <c r="L3" s="1112"/>
      <c r="M3" s="1112"/>
      <c r="N3" s="1112"/>
      <c r="O3" s="1112"/>
      <c r="P3" s="1112"/>
      <c r="Q3" s="1112"/>
      <c r="R3" s="1112"/>
      <c r="S3" s="1112"/>
      <c r="T3" s="1112"/>
      <c r="U3" s="1112"/>
      <c r="V3" s="1112"/>
      <c r="W3" s="1112"/>
      <c r="X3" s="1112"/>
      <c r="Y3" s="1112"/>
      <c r="Z3" s="1112"/>
      <c r="AA3" s="1112"/>
      <c r="AB3" s="1112"/>
      <c r="AC3" s="1112"/>
      <c r="AD3" s="1112"/>
      <c r="AE3" s="1112"/>
      <c r="AF3" s="1112"/>
      <c r="AG3" s="1112"/>
      <c r="AH3" s="1112"/>
      <c r="AI3" s="1112"/>
      <c r="AJ3" s="364"/>
      <c r="AK3" s="364"/>
      <c r="AL3" s="364"/>
      <c r="AM3" s="364"/>
      <c r="AN3" s="364"/>
      <c r="AO3" s="364"/>
      <c r="AP3" s="364"/>
      <c r="AQ3" s="364"/>
      <c r="AR3" s="364"/>
      <c r="AS3" s="364"/>
      <c r="AT3" s="364"/>
      <c r="AU3" s="364"/>
      <c r="AV3" s="364"/>
      <c r="AW3" s="364"/>
      <c r="AX3" s="364"/>
      <c r="AY3" s="364"/>
      <c r="AZ3" s="364"/>
      <c r="BA3" s="364"/>
      <c r="BB3" s="364"/>
      <c r="BC3" s="364"/>
      <c r="BD3" s="364"/>
      <c r="BE3" s="364"/>
      <c r="BF3" s="364"/>
      <c r="BG3" s="364"/>
      <c r="BH3" s="364"/>
      <c r="BI3" s="364"/>
      <c r="BJ3" s="364"/>
      <c r="BK3" s="364"/>
      <c r="BL3" s="364"/>
      <c r="BM3" s="364"/>
      <c r="BN3" s="364"/>
      <c r="BO3" s="364"/>
      <c r="BP3" s="364"/>
      <c r="BQ3" s="364"/>
      <c r="BR3" s="364"/>
      <c r="BS3" s="364"/>
      <c r="BT3" s="364"/>
      <c r="BU3" s="364"/>
      <c r="BV3" s="364"/>
      <c r="BW3" s="364"/>
      <c r="BX3" s="364"/>
      <c r="BY3" s="364"/>
      <c r="BZ3" s="364"/>
      <c r="CA3" s="364"/>
      <c r="CB3" s="364"/>
      <c r="CC3" s="364"/>
      <c r="CD3" s="364"/>
      <c r="CE3" s="364"/>
      <c r="CF3" s="364"/>
      <c r="CG3" s="364"/>
      <c r="CH3" s="364"/>
      <c r="CI3" s="364"/>
      <c r="CJ3" s="364"/>
      <c r="CK3" s="364"/>
      <c r="CL3" s="364"/>
      <c r="CM3" s="364"/>
      <c r="CN3" s="364"/>
      <c r="CO3" s="364"/>
      <c r="CP3" s="364"/>
      <c r="CQ3" s="364"/>
      <c r="CR3" s="364"/>
      <c r="CS3" s="364"/>
      <c r="CT3" s="364"/>
      <c r="CU3" s="364"/>
      <c r="CV3" s="364"/>
      <c r="CW3" s="364"/>
      <c r="CX3" s="364"/>
      <c r="CY3" s="364"/>
      <c r="CZ3" s="364"/>
      <c r="DA3" s="364"/>
      <c r="DB3" s="364"/>
      <c r="DC3" s="364"/>
      <c r="DD3" s="364"/>
      <c r="DE3" s="364"/>
      <c r="DF3" s="364"/>
      <c r="DG3" s="364"/>
      <c r="DH3" s="364"/>
      <c r="DI3" s="364"/>
      <c r="DJ3" s="364"/>
      <c r="DK3" s="364"/>
      <c r="DL3" s="364"/>
      <c r="DM3" s="364"/>
      <c r="DN3" s="364"/>
      <c r="DO3" s="364"/>
      <c r="DP3" s="364"/>
      <c r="DQ3" s="364"/>
      <c r="DR3" s="364"/>
      <c r="DS3" s="364"/>
      <c r="DT3" s="364"/>
      <c r="DU3" s="364"/>
      <c r="DV3" s="364"/>
      <c r="DW3" s="364"/>
      <c r="DX3" s="364"/>
      <c r="DY3" s="364"/>
      <c r="DZ3" s="364"/>
      <c r="EA3" s="364"/>
      <c r="EB3" s="364"/>
      <c r="EC3" s="364"/>
      <c r="ED3" s="364"/>
      <c r="EE3" s="364"/>
      <c r="EF3" s="364"/>
      <c r="EG3" s="364"/>
      <c r="EH3" s="364"/>
      <c r="EI3" s="364"/>
      <c r="EJ3" s="364"/>
      <c r="EK3" s="364"/>
      <c r="EL3" s="364"/>
      <c r="EM3" s="364"/>
      <c r="EN3" s="364"/>
      <c r="EO3" s="364"/>
      <c r="EP3" s="364"/>
      <c r="EQ3" s="364"/>
      <c r="ER3" s="364"/>
      <c r="ES3" s="364"/>
      <c r="ET3" s="364"/>
      <c r="EU3" s="364"/>
      <c r="EV3" s="364"/>
      <c r="EW3" s="364"/>
      <c r="EX3" s="364"/>
      <c r="EY3" s="364"/>
      <c r="EZ3" s="364"/>
      <c r="FA3" s="364"/>
      <c r="FB3" s="364"/>
      <c r="FC3" s="364"/>
      <c r="FD3" s="364"/>
      <c r="FE3" s="364"/>
      <c r="FF3" s="364"/>
      <c r="FG3" s="364"/>
      <c r="FH3" s="364"/>
      <c r="FI3" s="364"/>
      <c r="FJ3" s="364"/>
      <c r="FK3" s="364"/>
      <c r="FL3" s="364"/>
      <c r="FM3" s="364"/>
      <c r="FN3" s="364"/>
      <c r="FO3" s="364"/>
      <c r="FP3" s="364"/>
      <c r="FQ3" s="364"/>
      <c r="FR3" s="364"/>
      <c r="FS3" s="364"/>
      <c r="FT3" s="364"/>
      <c r="FU3" s="364"/>
      <c r="FV3" s="364"/>
      <c r="FW3" s="364"/>
      <c r="FX3" s="364"/>
      <c r="FY3" s="364"/>
      <c r="FZ3" s="364"/>
      <c r="GA3" s="364"/>
      <c r="GB3" s="364"/>
      <c r="GC3" s="364"/>
      <c r="GD3" s="364"/>
      <c r="GE3" s="364"/>
      <c r="GF3" s="364"/>
      <c r="GG3" s="364"/>
      <c r="GH3" s="364"/>
      <c r="GI3" s="364"/>
      <c r="GJ3" s="364"/>
      <c r="GK3" s="364"/>
      <c r="GL3" s="364"/>
      <c r="GM3" s="364"/>
      <c r="GN3" s="364"/>
      <c r="GO3" s="364"/>
      <c r="GP3" s="364"/>
      <c r="GQ3" s="364"/>
      <c r="GR3" s="364"/>
      <c r="GS3" s="364"/>
      <c r="GT3" s="364"/>
      <c r="GU3" s="364"/>
      <c r="GV3" s="364"/>
      <c r="GW3" s="364"/>
      <c r="GX3" s="364"/>
      <c r="GY3" s="364"/>
      <c r="GZ3" s="364"/>
      <c r="HA3" s="364"/>
      <c r="HB3" s="364"/>
      <c r="HC3" s="364"/>
      <c r="HD3" s="364"/>
      <c r="HE3" s="364"/>
      <c r="HF3" s="364"/>
      <c r="HG3" s="364"/>
      <c r="HH3" s="364"/>
      <c r="HI3" s="364"/>
      <c r="HJ3" s="364"/>
      <c r="HK3" s="364"/>
      <c r="HL3" s="364"/>
      <c r="HM3" s="364"/>
      <c r="HN3" s="364"/>
      <c r="HO3" s="364"/>
      <c r="HP3" s="364"/>
      <c r="HQ3" s="364"/>
      <c r="HR3" s="364"/>
      <c r="HS3" s="364"/>
      <c r="HT3" s="364"/>
      <c r="HU3" s="364"/>
      <c r="HV3" s="364"/>
      <c r="HW3" s="364"/>
      <c r="HX3" s="364"/>
      <c r="HY3" s="364"/>
      <c r="HZ3" s="364"/>
      <c r="IA3" s="364"/>
      <c r="IB3" s="364"/>
      <c r="IC3" s="364"/>
      <c r="ID3" s="364"/>
      <c r="IE3" s="364"/>
      <c r="IF3" s="364"/>
      <c r="IG3" s="364"/>
      <c r="IH3" s="364"/>
      <c r="II3" s="364"/>
      <c r="IJ3" s="364"/>
      <c r="IK3" s="364"/>
      <c r="IL3" s="364"/>
      <c r="IM3" s="364"/>
      <c r="IN3" s="364"/>
      <c r="IO3" s="364"/>
      <c r="IP3" s="364"/>
      <c r="IQ3" s="364"/>
      <c r="IR3" s="364"/>
      <c r="IS3" s="364"/>
      <c r="IT3" s="364"/>
      <c r="IU3" s="364"/>
      <c r="IV3" s="364"/>
    </row>
    <row r="4" spans="1:256" ht="15" customHeight="1">
      <c r="A4" s="1045" t="s">
        <v>481</v>
      </c>
      <c r="B4" s="1045"/>
      <c r="C4" s="1045"/>
      <c r="D4" s="1045"/>
      <c r="E4" s="1045"/>
      <c r="F4" s="1045"/>
      <c r="G4" s="1045"/>
      <c r="H4" s="1045"/>
      <c r="I4" s="1045"/>
      <c r="J4" s="1045"/>
      <c r="K4" s="1045"/>
      <c r="L4" s="1045"/>
      <c r="M4" s="1045"/>
      <c r="N4" s="1045"/>
      <c r="O4" s="1045"/>
      <c r="P4" s="1045"/>
      <c r="Q4" s="1045"/>
      <c r="R4" s="1045"/>
      <c r="S4" s="1045"/>
      <c r="T4" s="1045"/>
      <c r="U4" s="1045"/>
      <c r="V4" s="1045"/>
      <c r="W4" s="1045"/>
      <c r="X4" s="1045"/>
      <c r="Y4" s="1045"/>
      <c r="Z4" s="1045"/>
      <c r="AA4" s="1045"/>
      <c r="AB4" s="1045"/>
      <c r="AC4" s="1045"/>
      <c r="AD4" s="1045"/>
      <c r="AE4" s="1045"/>
      <c r="AF4" s="1045"/>
      <c r="AG4" s="1045"/>
      <c r="AH4" s="1045"/>
      <c r="AI4" s="1045"/>
      <c r="AJ4" s="1045"/>
      <c r="AK4" s="1045"/>
      <c r="AL4" s="364"/>
      <c r="AM4" s="364"/>
      <c r="AN4" s="364"/>
      <c r="AO4" s="364"/>
      <c r="AP4" s="364"/>
      <c r="AQ4" s="364"/>
      <c r="AR4" s="364"/>
      <c r="AS4" s="364"/>
      <c r="AT4" s="364"/>
      <c r="AU4" s="364"/>
      <c r="AV4" s="364"/>
      <c r="AW4" s="364"/>
      <c r="AX4" s="364"/>
      <c r="AY4" s="364"/>
      <c r="AZ4" s="364"/>
      <c r="BA4" s="364"/>
      <c r="BB4" s="364"/>
      <c r="BC4" s="364"/>
      <c r="BD4" s="364"/>
      <c r="BE4" s="364"/>
      <c r="BF4" s="364"/>
      <c r="BG4" s="364"/>
      <c r="BH4" s="364"/>
      <c r="BI4" s="364"/>
      <c r="BJ4" s="364"/>
      <c r="BK4" s="364"/>
      <c r="BL4" s="364"/>
      <c r="BM4" s="364"/>
      <c r="BN4" s="364"/>
      <c r="BO4" s="364"/>
      <c r="BP4" s="364"/>
      <c r="BQ4" s="364"/>
      <c r="BR4" s="364"/>
      <c r="BS4" s="364"/>
      <c r="BT4" s="364"/>
      <c r="BU4" s="364"/>
      <c r="BV4" s="364"/>
      <c r="BW4" s="364"/>
      <c r="BX4" s="364"/>
      <c r="BY4" s="364"/>
      <c r="BZ4" s="364"/>
      <c r="CA4" s="364"/>
      <c r="CB4" s="364"/>
      <c r="CC4" s="364"/>
      <c r="CD4" s="364"/>
      <c r="CE4" s="364"/>
      <c r="CF4" s="364"/>
      <c r="CG4" s="364"/>
      <c r="CH4" s="364"/>
      <c r="CI4" s="364"/>
      <c r="CJ4" s="364"/>
      <c r="CK4" s="364"/>
      <c r="CL4" s="364"/>
      <c r="CM4" s="364"/>
      <c r="CN4" s="364"/>
      <c r="CO4" s="364"/>
      <c r="CP4" s="364"/>
      <c r="CQ4" s="364"/>
      <c r="CR4" s="364"/>
      <c r="CS4" s="364"/>
      <c r="CT4" s="364"/>
      <c r="CU4" s="364"/>
      <c r="CV4" s="364"/>
      <c r="CW4" s="364"/>
      <c r="CX4" s="364"/>
      <c r="CY4" s="364"/>
      <c r="CZ4" s="364"/>
      <c r="DA4" s="364"/>
      <c r="DB4" s="364"/>
      <c r="DC4" s="364"/>
      <c r="DD4" s="364"/>
      <c r="DE4" s="364"/>
      <c r="DF4" s="364"/>
      <c r="DG4" s="364"/>
      <c r="DH4" s="364"/>
      <c r="DI4" s="364"/>
      <c r="DJ4" s="364"/>
      <c r="DK4" s="364"/>
      <c r="DL4" s="364"/>
      <c r="DM4" s="364"/>
      <c r="DN4" s="364"/>
      <c r="DO4" s="364"/>
      <c r="DP4" s="364"/>
      <c r="DQ4" s="364"/>
      <c r="DR4" s="364"/>
      <c r="DS4" s="364"/>
      <c r="DT4" s="364"/>
      <c r="DU4" s="364"/>
      <c r="DV4" s="364"/>
      <c r="DW4" s="364"/>
      <c r="DX4" s="364"/>
      <c r="DY4" s="364"/>
      <c r="DZ4" s="364"/>
      <c r="EA4" s="364"/>
      <c r="EB4" s="364"/>
      <c r="EC4" s="364"/>
      <c r="ED4" s="364"/>
      <c r="EE4" s="364"/>
      <c r="EF4" s="364"/>
      <c r="EG4" s="364"/>
      <c r="EH4" s="364"/>
      <c r="EI4" s="364"/>
      <c r="EJ4" s="364"/>
      <c r="EK4" s="364"/>
      <c r="EL4" s="364"/>
      <c r="EM4" s="364"/>
      <c r="EN4" s="364"/>
      <c r="EO4" s="364"/>
      <c r="EP4" s="364"/>
      <c r="EQ4" s="364"/>
      <c r="ER4" s="364"/>
      <c r="ES4" s="364"/>
      <c r="ET4" s="364"/>
      <c r="EU4" s="364"/>
      <c r="EV4" s="364"/>
      <c r="EW4" s="364"/>
      <c r="EX4" s="364"/>
      <c r="EY4" s="364"/>
      <c r="EZ4" s="364"/>
      <c r="FA4" s="364"/>
      <c r="FB4" s="364"/>
      <c r="FC4" s="364"/>
      <c r="FD4" s="364"/>
      <c r="FE4" s="364"/>
      <c r="FF4" s="364"/>
      <c r="FG4" s="364"/>
      <c r="FH4" s="364"/>
      <c r="FI4" s="364"/>
      <c r="FJ4" s="364"/>
      <c r="FK4" s="364"/>
      <c r="FL4" s="364"/>
      <c r="FM4" s="364"/>
      <c r="FN4" s="364"/>
      <c r="FO4" s="364"/>
      <c r="FP4" s="364"/>
      <c r="FQ4" s="364"/>
      <c r="FR4" s="364"/>
      <c r="FS4" s="364"/>
      <c r="FT4" s="364"/>
      <c r="FU4" s="364"/>
      <c r="FV4" s="364"/>
      <c r="FW4" s="364"/>
      <c r="FX4" s="364"/>
      <c r="FY4" s="364"/>
      <c r="FZ4" s="364"/>
      <c r="GA4" s="364"/>
      <c r="GB4" s="364"/>
      <c r="GC4" s="364"/>
      <c r="GD4" s="364"/>
      <c r="GE4" s="364"/>
      <c r="GF4" s="364"/>
      <c r="GG4" s="364"/>
      <c r="GH4" s="364"/>
      <c r="GI4" s="364"/>
      <c r="GJ4" s="364"/>
      <c r="GK4" s="364"/>
      <c r="GL4" s="364"/>
      <c r="GM4" s="364"/>
      <c r="GN4" s="364"/>
      <c r="GO4" s="364"/>
      <c r="GP4" s="364"/>
      <c r="GQ4" s="364"/>
      <c r="GR4" s="364"/>
      <c r="GS4" s="364"/>
      <c r="GT4" s="364"/>
      <c r="GU4" s="364"/>
      <c r="GV4" s="364"/>
      <c r="GW4" s="364"/>
      <c r="GX4" s="364"/>
      <c r="GY4" s="364"/>
      <c r="GZ4" s="364"/>
      <c r="HA4" s="364"/>
      <c r="HB4" s="364"/>
      <c r="HC4" s="364"/>
      <c r="HD4" s="364"/>
      <c r="HE4" s="364"/>
      <c r="HF4" s="364"/>
      <c r="HG4" s="364"/>
      <c r="HH4" s="364"/>
      <c r="HI4" s="364"/>
      <c r="HJ4" s="364"/>
      <c r="HK4" s="364"/>
      <c r="HL4" s="364"/>
      <c r="HM4" s="364"/>
      <c r="HN4" s="364"/>
      <c r="HO4" s="364"/>
      <c r="HP4" s="364"/>
      <c r="HQ4" s="364"/>
      <c r="HR4" s="364"/>
      <c r="HS4" s="364"/>
      <c r="HT4" s="364"/>
      <c r="HU4" s="364"/>
      <c r="HV4" s="364"/>
      <c r="HW4" s="364"/>
      <c r="HX4" s="364"/>
      <c r="HY4" s="364"/>
      <c r="HZ4" s="364"/>
      <c r="IA4" s="364"/>
      <c r="IB4" s="364"/>
      <c r="IC4" s="364"/>
      <c r="ID4" s="364"/>
      <c r="IE4" s="364"/>
      <c r="IF4" s="364"/>
      <c r="IG4" s="364"/>
      <c r="IH4" s="364"/>
      <c r="II4" s="364"/>
      <c r="IJ4" s="364"/>
      <c r="IK4" s="364"/>
      <c r="IL4" s="364"/>
      <c r="IM4" s="364"/>
      <c r="IN4" s="364"/>
      <c r="IO4" s="364"/>
      <c r="IP4" s="364"/>
      <c r="IQ4" s="364"/>
      <c r="IR4" s="364"/>
      <c r="IS4" s="364"/>
      <c r="IT4" s="364"/>
      <c r="IU4" s="364"/>
      <c r="IV4" s="364"/>
    </row>
    <row r="5" spans="1:256" ht="15" customHeight="1">
      <c r="A5" s="1101"/>
      <c r="B5" s="1101"/>
      <c r="C5" s="1101"/>
      <c r="D5" s="1101"/>
      <c r="E5" s="1101"/>
      <c r="F5" s="1101"/>
      <c r="G5" s="1101"/>
      <c r="H5" s="1101"/>
      <c r="I5" s="1101"/>
      <c r="J5" s="1101"/>
      <c r="K5" s="1172"/>
      <c r="L5" s="364"/>
      <c r="M5" s="1129" t="s">
        <v>409</v>
      </c>
      <c r="N5" s="1101"/>
      <c r="O5" s="1101"/>
      <c r="P5" s="1101"/>
      <c r="Q5" s="1101"/>
      <c r="R5" s="1101"/>
      <c r="S5" s="1101"/>
      <c r="T5" s="1101"/>
      <c r="U5" s="1101"/>
      <c r="V5" s="1101"/>
      <c r="W5" s="1101"/>
      <c r="X5" s="1101"/>
      <c r="Y5" s="1101"/>
      <c r="Z5" s="1101"/>
      <c r="AA5" s="1101"/>
      <c r="AB5" s="1101"/>
      <c r="AC5" s="1101"/>
      <c r="AD5" s="1101"/>
      <c r="AE5" s="1101"/>
      <c r="AF5" s="1101"/>
      <c r="AG5" s="1101"/>
      <c r="AH5" s="1101"/>
      <c r="AI5" s="1101"/>
      <c r="AJ5" s="1101"/>
      <c r="AK5" s="1101"/>
      <c r="AL5" s="364"/>
      <c r="AM5" s="364"/>
      <c r="AN5" s="364"/>
      <c r="AO5" s="364"/>
      <c r="AP5" s="364"/>
      <c r="AQ5" s="364"/>
      <c r="AR5" s="364"/>
      <c r="AS5" s="364"/>
      <c r="AT5" s="364"/>
      <c r="AU5" s="364"/>
      <c r="AV5" s="364"/>
      <c r="AW5" s="364"/>
      <c r="AX5" s="364"/>
      <c r="AY5" s="364"/>
      <c r="AZ5" s="364"/>
      <c r="BA5" s="364"/>
      <c r="BB5" s="364"/>
      <c r="BC5" s="364"/>
      <c r="BD5" s="364"/>
      <c r="BE5" s="364"/>
      <c r="BF5" s="364"/>
      <c r="BG5" s="364"/>
      <c r="BH5" s="364"/>
      <c r="BI5" s="364"/>
      <c r="BJ5" s="364"/>
      <c r="BK5" s="364"/>
      <c r="BL5" s="364"/>
      <c r="BM5" s="364"/>
      <c r="BN5" s="364"/>
      <c r="BO5" s="364"/>
      <c r="BP5" s="364"/>
      <c r="BQ5" s="364"/>
      <c r="BR5" s="364"/>
      <c r="BS5" s="364"/>
      <c r="BT5" s="364"/>
      <c r="BU5" s="364"/>
      <c r="BV5" s="364"/>
      <c r="BW5" s="364"/>
      <c r="BX5" s="364"/>
      <c r="BY5" s="364"/>
      <c r="BZ5" s="364"/>
      <c r="CA5" s="364"/>
      <c r="CB5" s="364"/>
      <c r="CC5" s="364"/>
      <c r="CD5" s="364"/>
      <c r="CE5" s="364"/>
      <c r="CF5" s="364"/>
      <c r="CG5" s="364"/>
      <c r="CH5" s="364"/>
      <c r="CI5" s="364"/>
      <c r="CJ5" s="364"/>
      <c r="CK5" s="364"/>
      <c r="CL5" s="364"/>
      <c r="CM5" s="364"/>
      <c r="CN5" s="364"/>
      <c r="CO5" s="364"/>
      <c r="CP5" s="364"/>
      <c r="CQ5" s="364"/>
      <c r="CR5" s="364"/>
      <c r="CS5" s="364"/>
      <c r="CT5" s="364"/>
      <c r="CU5" s="364"/>
      <c r="CV5" s="364"/>
      <c r="CW5" s="364"/>
      <c r="CX5" s="364"/>
      <c r="CY5" s="364"/>
      <c r="CZ5" s="364"/>
      <c r="DA5" s="364"/>
      <c r="DB5" s="364"/>
      <c r="DC5" s="364"/>
      <c r="DD5" s="364"/>
      <c r="DE5" s="364"/>
      <c r="DF5" s="364"/>
      <c r="DG5" s="364"/>
      <c r="DH5" s="364"/>
      <c r="DI5" s="364"/>
      <c r="DJ5" s="364"/>
      <c r="DK5" s="364"/>
      <c r="DL5" s="364"/>
      <c r="DM5" s="364"/>
      <c r="DN5" s="364"/>
      <c r="DO5" s="364"/>
      <c r="DP5" s="364"/>
      <c r="DQ5" s="364"/>
      <c r="DR5" s="364"/>
      <c r="DS5" s="364"/>
      <c r="DT5" s="364"/>
      <c r="DU5" s="364"/>
      <c r="DV5" s="364"/>
      <c r="DW5" s="364"/>
      <c r="DX5" s="364"/>
      <c r="DY5" s="364"/>
      <c r="DZ5" s="364"/>
      <c r="EA5" s="364"/>
      <c r="EB5" s="364"/>
      <c r="EC5" s="364"/>
      <c r="ED5" s="364"/>
      <c r="EE5" s="364"/>
      <c r="EF5" s="364"/>
      <c r="EG5" s="364"/>
      <c r="EH5" s="364"/>
      <c r="EI5" s="364"/>
      <c r="EJ5" s="364"/>
      <c r="EK5" s="364"/>
      <c r="EL5" s="364"/>
      <c r="EM5" s="364"/>
      <c r="EN5" s="364"/>
      <c r="EO5" s="364"/>
      <c r="EP5" s="364"/>
      <c r="EQ5" s="364"/>
      <c r="ER5" s="364"/>
      <c r="ES5" s="364"/>
      <c r="ET5" s="364"/>
      <c r="EU5" s="364"/>
      <c r="EV5" s="364"/>
      <c r="EW5" s="364"/>
      <c r="EX5" s="364"/>
      <c r="EY5" s="364"/>
      <c r="EZ5" s="364"/>
      <c r="FA5" s="364"/>
      <c r="FB5" s="364"/>
      <c r="FC5" s="364"/>
      <c r="FD5" s="364"/>
      <c r="FE5" s="364"/>
      <c r="FF5" s="364"/>
      <c r="FG5" s="364"/>
      <c r="FH5" s="364"/>
      <c r="FI5" s="364"/>
      <c r="FJ5" s="364"/>
      <c r="FK5" s="364"/>
      <c r="FL5" s="364"/>
      <c r="FM5" s="364"/>
      <c r="FN5" s="364"/>
      <c r="FO5" s="364"/>
      <c r="FP5" s="364"/>
      <c r="FQ5" s="364"/>
      <c r="FR5" s="364"/>
      <c r="FS5" s="364"/>
      <c r="FT5" s="364"/>
      <c r="FU5" s="364"/>
      <c r="FV5" s="364"/>
      <c r="FW5" s="364"/>
      <c r="FX5" s="364"/>
      <c r="FY5" s="364"/>
      <c r="FZ5" s="364"/>
      <c r="GA5" s="364"/>
      <c r="GB5" s="364"/>
      <c r="GC5" s="364"/>
      <c r="GD5" s="364"/>
      <c r="GE5" s="364"/>
      <c r="GF5" s="364"/>
      <c r="GG5" s="364"/>
      <c r="GH5" s="364"/>
      <c r="GI5" s="364"/>
      <c r="GJ5" s="364"/>
      <c r="GK5" s="364"/>
      <c r="GL5" s="364"/>
      <c r="GM5" s="364"/>
      <c r="GN5" s="364"/>
      <c r="GO5" s="364"/>
      <c r="GP5" s="364"/>
      <c r="GQ5" s="364"/>
      <c r="GR5" s="364"/>
      <c r="GS5" s="364"/>
      <c r="GT5" s="364"/>
      <c r="GU5" s="364"/>
      <c r="GV5" s="364"/>
      <c r="GW5" s="364"/>
      <c r="GX5" s="364"/>
      <c r="GY5" s="364"/>
      <c r="GZ5" s="364"/>
      <c r="HA5" s="364"/>
      <c r="HB5" s="364"/>
      <c r="HC5" s="364"/>
      <c r="HD5" s="364"/>
      <c r="HE5" s="364"/>
      <c r="HF5" s="364"/>
      <c r="HG5" s="364"/>
      <c r="HH5" s="364"/>
      <c r="HI5" s="364"/>
      <c r="HJ5" s="364"/>
      <c r="HK5" s="364"/>
      <c r="HL5" s="364"/>
      <c r="HM5" s="364"/>
      <c r="HN5" s="364"/>
      <c r="HO5" s="364"/>
      <c r="HP5" s="364"/>
      <c r="HQ5" s="364"/>
      <c r="HR5" s="364"/>
      <c r="HS5" s="364"/>
      <c r="HT5" s="364"/>
      <c r="HU5" s="364"/>
      <c r="HV5" s="364"/>
      <c r="HW5" s="364"/>
      <c r="HX5" s="364"/>
      <c r="HY5" s="364"/>
      <c r="HZ5" s="364"/>
      <c r="IA5" s="364"/>
      <c r="IB5" s="364"/>
      <c r="IC5" s="364"/>
      <c r="ID5" s="364"/>
      <c r="IE5" s="364"/>
      <c r="IF5" s="364"/>
      <c r="IG5" s="364"/>
      <c r="IH5" s="364"/>
      <c r="II5" s="364"/>
      <c r="IJ5" s="364"/>
      <c r="IK5" s="364"/>
      <c r="IL5" s="364"/>
      <c r="IM5" s="364"/>
      <c r="IN5" s="364"/>
      <c r="IO5" s="364"/>
      <c r="IP5" s="364"/>
      <c r="IQ5" s="364"/>
      <c r="IR5" s="364"/>
      <c r="IS5" s="364"/>
      <c r="IT5" s="364"/>
      <c r="IU5" s="364"/>
      <c r="IV5" s="364"/>
    </row>
    <row r="6" spans="1:256" ht="9.75" customHeight="1">
      <c r="A6" s="364"/>
      <c r="B6" s="364"/>
      <c r="C6" s="364"/>
      <c r="D6" s="364"/>
      <c r="E6" s="364"/>
      <c r="F6" s="364"/>
      <c r="G6" s="364"/>
      <c r="H6" s="364"/>
      <c r="I6" s="364"/>
      <c r="J6" s="364"/>
      <c r="K6" s="364"/>
      <c r="L6" s="364"/>
      <c r="M6" s="364"/>
      <c r="N6" s="364"/>
      <c r="O6" s="364"/>
      <c r="P6" s="364"/>
      <c r="Q6" s="364"/>
      <c r="R6" s="364"/>
      <c r="S6" s="364"/>
      <c r="T6" s="364"/>
      <c r="U6" s="364"/>
      <c r="V6" s="364"/>
      <c r="W6" s="364"/>
      <c r="X6" s="364"/>
      <c r="Y6" s="364"/>
      <c r="Z6" s="364"/>
      <c r="AA6" s="364"/>
      <c r="AB6" s="364"/>
      <c r="AC6" s="364"/>
      <c r="AD6" s="364"/>
      <c r="AE6" s="364"/>
      <c r="AF6" s="364"/>
      <c r="AG6" s="364"/>
      <c r="AH6" s="364"/>
      <c r="AI6" s="364"/>
      <c r="AJ6" s="364"/>
      <c r="AK6" s="364"/>
      <c r="AL6" s="364"/>
      <c r="AM6" s="364"/>
      <c r="AN6" s="364"/>
      <c r="AO6" s="364"/>
      <c r="AP6" s="364"/>
      <c r="AQ6" s="364"/>
      <c r="AR6" s="364"/>
      <c r="AS6" s="364"/>
      <c r="AT6" s="364"/>
      <c r="AU6" s="364"/>
      <c r="AV6" s="364"/>
      <c r="AW6" s="364"/>
      <c r="AX6" s="364"/>
      <c r="AY6" s="364"/>
      <c r="AZ6" s="364"/>
      <c r="BA6" s="364"/>
      <c r="BB6" s="364"/>
      <c r="BC6" s="364"/>
      <c r="BD6" s="364"/>
      <c r="BE6" s="364"/>
      <c r="BF6" s="364"/>
      <c r="BG6" s="364"/>
      <c r="BH6" s="364"/>
      <c r="BI6" s="364"/>
      <c r="BJ6" s="364"/>
      <c r="BK6" s="364"/>
      <c r="BL6" s="364"/>
      <c r="BM6" s="364"/>
      <c r="BN6" s="364"/>
      <c r="BO6" s="364"/>
      <c r="BP6" s="364"/>
      <c r="BQ6" s="364"/>
      <c r="BR6" s="364"/>
      <c r="BS6" s="364"/>
      <c r="BT6" s="364"/>
      <c r="BU6" s="364"/>
      <c r="BV6" s="364"/>
      <c r="BW6" s="364"/>
      <c r="BX6" s="364"/>
      <c r="BY6" s="364"/>
      <c r="BZ6" s="364"/>
      <c r="CA6" s="364"/>
      <c r="CB6" s="364"/>
      <c r="CC6" s="364"/>
      <c r="CD6" s="364"/>
      <c r="CE6" s="364"/>
      <c r="CF6" s="364"/>
      <c r="CG6" s="364"/>
      <c r="CH6" s="364"/>
      <c r="CI6" s="364"/>
      <c r="CJ6" s="364"/>
      <c r="CK6" s="364"/>
      <c r="CL6" s="364"/>
      <c r="CM6" s="364"/>
      <c r="CN6" s="364"/>
      <c r="CO6" s="364"/>
      <c r="CP6" s="364"/>
      <c r="CQ6" s="364"/>
      <c r="CR6" s="364"/>
      <c r="CS6" s="364"/>
      <c r="CT6" s="364"/>
      <c r="CU6" s="364"/>
      <c r="CV6" s="364"/>
      <c r="CW6" s="364"/>
      <c r="CX6" s="364"/>
      <c r="CY6" s="364"/>
      <c r="CZ6" s="364"/>
      <c r="DA6" s="364"/>
      <c r="DB6" s="364"/>
      <c r="DC6" s="364"/>
      <c r="DD6" s="364"/>
      <c r="DE6" s="364"/>
      <c r="DF6" s="364"/>
      <c r="DG6" s="364"/>
      <c r="DH6" s="364"/>
      <c r="DI6" s="364"/>
      <c r="DJ6" s="364"/>
      <c r="DK6" s="364"/>
      <c r="DL6" s="364"/>
      <c r="DM6" s="364"/>
      <c r="DN6" s="364"/>
      <c r="DO6" s="364"/>
      <c r="DP6" s="364"/>
      <c r="DQ6" s="364"/>
      <c r="DR6" s="364"/>
      <c r="DS6" s="364"/>
      <c r="DT6" s="364"/>
      <c r="DU6" s="364"/>
      <c r="DV6" s="364"/>
      <c r="DW6" s="364"/>
      <c r="DX6" s="364"/>
      <c r="DY6" s="364"/>
      <c r="DZ6" s="364"/>
      <c r="EA6" s="364"/>
      <c r="EB6" s="364"/>
      <c r="EC6" s="364"/>
      <c r="ED6" s="364"/>
      <c r="EE6" s="364"/>
      <c r="EF6" s="364"/>
      <c r="EG6" s="364"/>
      <c r="EH6" s="364"/>
      <c r="EI6" s="364"/>
      <c r="EJ6" s="364"/>
      <c r="EK6" s="364"/>
      <c r="EL6" s="364"/>
      <c r="EM6" s="364"/>
      <c r="EN6" s="364"/>
      <c r="EO6" s="364"/>
      <c r="EP6" s="364"/>
      <c r="EQ6" s="364"/>
      <c r="ER6" s="364"/>
      <c r="ES6" s="364"/>
      <c r="ET6" s="364"/>
      <c r="EU6" s="364"/>
      <c r="EV6" s="364"/>
      <c r="EW6" s="364"/>
      <c r="EX6" s="364"/>
      <c r="EY6" s="364"/>
      <c r="EZ6" s="364"/>
      <c r="FA6" s="364"/>
      <c r="FB6" s="364"/>
      <c r="FC6" s="364"/>
      <c r="FD6" s="364"/>
      <c r="FE6" s="364"/>
      <c r="FF6" s="364"/>
      <c r="FG6" s="364"/>
      <c r="FH6" s="364"/>
      <c r="FI6" s="364"/>
      <c r="FJ6" s="364"/>
      <c r="FK6" s="364"/>
      <c r="FL6" s="364"/>
      <c r="FM6" s="364"/>
      <c r="FN6" s="364"/>
      <c r="FO6" s="364"/>
      <c r="FP6" s="364"/>
      <c r="FQ6" s="364"/>
      <c r="FR6" s="364"/>
      <c r="FS6" s="364"/>
      <c r="FT6" s="364"/>
      <c r="FU6" s="364"/>
      <c r="FV6" s="364"/>
      <c r="FW6" s="364"/>
      <c r="FX6" s="364"/>
      <c r="FY6" s="364"/>
      <c r="FZ6" s="364"/>
      <c r="GA6" s="364"/>
      <c r="GB6" s="364"/>
      <c r="GC6" s="364"/>
      <c r="GD6" s="364"/>
      <c r="GE6" s="364"/>
      <c r="GF6" s="364"/>
      <c r="GG6" s="364"/>
      <c r="GH6" s="364"/>
      <c r="GI6" s="364"/>
      <c r="GJ6" s="364"/>
      <c r="GK6" s="364"/>
      <c r="GL6" s="364"/>
      <c r="GM6" s="364"/>
      <c r="GN6" s="364"/>
      <c r="GO6" s="364"/>
      <c r="GP6" s="364"/>
      <c r="GQ6" s="364"/>
      <c r="GR6" s="364"/>
      <c r="GS6" s="364"/>
      <c r="GT6" s="364"/>
      <c r="GU6" s="364"/>
      <c r="GV6" s="364"/>
      <c r="GW6" s="364"/>
      <c r="GX6" s="364"/>
      <c r="GY6" s="364"/>
      <c r="GZ6" s="364"/>
      <c r="HA6" s="364"/>
      <c r="HB6" s="364"/>
      <c r="HC6" s="364"/>
      <c r="HD6" s="364"/>
      <c r="HE6" s="364"/>
      <c r="HF6" s="364"/>
      <c r="HG6" s="364"/>
      <c r="HH6" s="364"/>
      <c r="HI6" s="364"/>
      <c r="HJ6" s="364"/>
      <c r="HK6" s="364"/>
      <c r="HL6" s="364"/>
      <c r="HM6" s="364"/>
      <c r="HN6" s="364"/>
      <c r="HO6" s="364"/>
      <c r="HP6" s="364"/>
      <c r="HQ6" s="364"/>
      <c r="HR6" s="364"/>
      <c r="HS6" s="364"/>
      <c r="HT6" s="364"/>
      <c r="HU6" s="364"/>
      <c r="HV6" s="364"/>
      <c r="HW6" s="364"/>
      <c r="HX6" s="364"/>
      <c r="HY6" s="364"/>
      <c r="HZ6" s="364"/>
      <c r="IA6" s="364"/>
      <c r="IB6" s="364"/>
      <c r="IC6" s="364"/>
      <c r="ID6" s="364"/>
      <c r="IE6" s="364"/>
      <c r="IF6" s="364"/>
      <c r="IG6" s="364"/>
      <c r="IH6" s="364"/>
      <c r="II6" s="364"/>
      <c r="IJ6" s="364"/>
      <c r="IK6" s="364"/>
      <c r="IL6" s="364"/>
      <c r="IM6" s="364"/>
      <c r="IN6" s="364"/>
      <c r="IO6" s="364"/>
      <c r="IP6" s="364"/>
      <c r="IQ6" s="364"/>
      <c r="IR6" s="364"/>
      <c r="IS6" s="364"/>
      <c r="IT6" s="364"/>
      <c r="IU6" s="364"/>
      <c r="IV6" s="364"/>
    </row>
    <row r="7" spans="1:256" s="1132" customFormat="1" ht="22.5" customHeight="1">
      <c r="B7" s="1113" t="s">
        <v>73</v>
      </c>
      <c r="C7" s="1113"/>
      <c r="D7" s="1113"/>
      <c r="E7" s="1113"/>
      <c r="F7" s="1113"/>
      <c r="G7" s="1187"/>
      <c r="H7" s="1187"/>
      <c r="I7" s="1187"/>
      <c r="J7" s="1187"/>
      <c r="K7" s="1187"/>
      <c r="L7" s="1187"/>
      <c r="M7" s="1187"/>
      <c r="N7" s="1187"/>
      <c r="O7" s="1187"/>
      <c r="P7" s="1187"/>
      <c r="Q7" s="1187"/>
      <c r="S7" s="1113" t="s">
        <v>44</v>
      </c>
      <c r="T7" s="1113"/>
      <c r="U7" s="1113"/>
      <c r="V7" s="1113"/>
      <c r="W7" s="1113"/>
      <c r="X7" s="1113"/>
      <c r="Y7" s="1187"/>
      <c r="Z7" s="1187"/>
      <c r="AA7" s="1187"/>
      <c r="AB7" s="1187"/>
      <c r="AC7" s="1187"/>
      <c r="AD7" s="1187"/>
      <c r="AE7" s="1187"/>
      <c r="AF7" s="1187"/>
      <c r="AG7" s="1187"/>
      <c r="AH7" s="1187"/>
      <c r="AI7" s="1187"/>
    </row>
    <row r="8" spans="1:256" ht="15.75" customHeight="1">
      <c r="A8" s="364"/>
      <c r="B8" s="364"/>
      <c r="C8" s="364"/>
      <c r="D8" s="364"/>
      <c r="E8" s="364"/>
      <c r="F8" s="364"/>
      <c r="G8" s="364"/>
      <c r="H8" s="364"/>
      <c r="I8" s="364"/>
      <c r="J8" s="364"/>
      <c r="K8" s="364"/>
      <c r="L8" s="364"/>
      <c r="M8" s="364"/>
      <c r="N8" s="364"/>
      <c r="O8" s="364"/>
      <c r="P8" s="364"/>
      <c r="Q8" s="364"/>
      <c r="R8" s="364"/>
      <c r="S8" s="364"/>
      <c r="T8" s="364"/>
      <c r="U8" s="364"/>
      <c r="V8" s="364"/>
      <c r="W8" s="364"/>
      <c r="X8" s="364"/>
      <c r="Y8" s="364"/>
      <c r="Z8" s="364"/>
      <c r="AA8" s="364"/>
      <c r="AB8" s="364"/>
      <c r="AC8" s="364"/>
      <c r="AD8" s="364"/>
      <c r="AE8" s="364"/>
      <c r="AF8" s="364"/>
      <c r="AG8" s="364"/>
      <c r="AH8" s="364"/>
      <c r="AI8" s="364"/>
    </row>
    <row r="9" spans="1:256" s="1039" customFormat="1" ht="20.25" customHeight="1">
      <c r="A9" s="1173"/>
      <c r="B9" s="1176" t="s">
        <v>456</v>
      </c>
      <c r="C9" s="1173"/>
      <c r="D9" s="1173"/>
      <c r="E9" s="1173"/>
      <c r="F9" s="1173"/>
      <c r="G9" s="1173"/>
      <c r="H9" s="1173"/>
      <c r="I9" s="1173"/>
      <c r="J9" s="1173"/>
      <c r="L9" s="1173"/>
      <c r="M9" s="1173"/>
      <c r="N9" s="1173"/>
      <c r="P9" s="1173"/>
      <c r="Q9" s="1173"/>
      <c r="R9" s="1173"/>
      <c r="S9" s="1173"/>
      <c r="U9" s="1173"/>
      <c r="V9" s="1173"/>
      <c r="W9" s="1173"/>
      <c r="X9" s="1173"/>
      <c r="Z9" s="1173"/>
      <c r="AA9" s="1173"/>
      <c r="AB9" s="1173"/>
      <c r="AC9" s="1173"/>
      <c r="AD9" s="1173"/>
      <c r="AE9" s="1173"/>
      <c r="AG9" s="1173"/>
      <c r="AH9" s="1173"/>
      <c r="AI9" s="1173"/>
    </row>
    <row r="10" spans="1:256" ht="6" customHeight="1">
      <c r="A10" s="364"/>
      <c r="B10" s="364"/>
      <c r="C10" s="364"/>
      <c r="D10" s="364"/>
      <c r="E10" s="364"/>
      <c r="F10" s="364"/>
      <c r="G10" s="364"/>
      <c r="H10" s="364"/>
      <c r="I10" s="364"/>
      <c r="J10" s="364"/>
      <c r="K10" s="364"/>
      <c r="L10" s="364"/>
      <c r="M10" s="364"/>
      <c r="N10" s="364"/>
      <c r="O10" s="364"/>
      <c r="P10" s="364"/>
      <c r="Q10" s="364"/>
      <c r="R10" s="364"/>
      <c r="S10" s="364"/>
      <c r="T10" s="364"/>
      <c r="U10" s="364"/>
      <c r="V10" s="364"/>
      <c r="W10" s="364"/>
      <c r="X10" s="364"/>
      <c r="Y10" s="364"/>
      <c r="Z10" s="364"/>
      <c r="AA10" s="364"/>
      <c r="AB10" s="364"/>
      <c r="AC10" s="364"/>
      <c r="AD10" s="364"/>
      <c r="AE10" s="364"/>
      <c r="AF10" s="364"/>
      <c r="AG10" s="364"/>
      <c r="AH10" s="364"/>
      <c r="AI10" s="364"/>
    </row>
    <row r="11" spans="1:256" ht="13.5" customHeight="1">
      <c r="A11" s="364"/>
      <c r="B11" s="1115" t="s">
        <v>444</v>
      </c>
      <c r="C11" s="1115"/>
      <c r="D11" s="1115"/>
      <c r="E11" s="1164" t="s">
        <v>375</v>
      </c>
      <c r="F11" s="1164"/>
      <c r="G11" s="1136" t="s">
        <v>252</v>
      </c>
      <c r="H11" s="1136"/>
      <c r="I11" s="1136" t="s">
        <v>326</v>
      </c>
      <c r="J11" s="1136"/>
      <c r="K11" s="1136" t="s">
        <v>22</v>
      </c>
      <c r="L11" s="1136"/>
      <c r="M11" s="1136" t="s">
        <v>196</v>
      </c>
      <c r="N11" s="1136"/>
      <c r="O11" s="1136" t="s">
        <v>459</v>
      </c>
      <c r="P11" s="1136"/>
      <c r="Q11" s="1136" t="s">
        <v>461</v>
      </c>
      <c r="R11" s="1136"/>
      <c r="S11" s="1136" t="s">
        <v>482</v>
      </c>
      <c r="T11" s="1136"/>
      <c r="U11" s="1136" t="s">
        <v>483</v>
      </c>
      <c r="V11" s="1136"/>
      <c r="W11" s="1136" t="s">
        <v>462</v>
      </c>
      <c r="X11" s="1136"/>
      <c r="Y11" s="1142" t="s">
        <v>249</v>
      </c>
      <c r="Z11" s="1142"/>
      <c r="AA11" s="1147" t="s">
        <v>473</v>
      </c>
      <c r="AB11" s="1147"/>
      <c r="AC11" s="1147"/>
      <c r="AD11" s="1147"/>
      <c r="AE11" s="1147"/>
      <c r="AF11" s="1147"/>
      <c r="AG11" s="364"/>
      <c r="AH11" s="364"/>
      <c r="AI11" s="364"/>
    </row>
    <row r="12" spans="1:256" ht="14.25">
      <c r="A12" s="364"/>
      <c r="B12" s="1115"/>
      <c r="C12" s="1115"/>
      <c r="D12" s="1115"/>
      <c r="E12" s="1164"/>
      <c r="F12" s="1164"/>
      <c r="G12" s="1136"/>
      <c r="H12" s="1136"/>
      <c r="I12" s="1136"/>
      <c r="J12" s="1136"/>
      <c r="K12" s="1136"/>
      <c r="L12" s="1136"/>
      <c r="M12" s="1136"/>
      <c r="N12" s="1136"/>
      <c r="O12" s="1136"/>
      <c r="P12" s="1136"/>
      <c r="Q12" s="1136"/>
      <c r="R12" s="1136"/>
      <c r="S12" s="1136"/>
      <c r="T12" s="1136"/>
      <c r="U12" s="1136"/>
      <c r="V12" s="1136"/>
      <c r="W12" s="1136"/>
      <c r="X12" s="1136"/>
      <c r="Y12" s="1142"/>
      <c r="Z12" s="1142"/>
      <c r="AA12" s="1147"/>
      <c r="AB12" s="1147"/>
      <c r="AC12" s="1147"/>
      <c r="AD12" s="1147"/>
      <c r="AE12" s="1147"/>
      <c r="AF12" s="1147"/>
      <c r="AG12" s="364"/>
      <c r="AH12" s="364"/>
      <c r="AI12" s="364"/>
    </row>
    <row r="13" spans="1:256" ht="27" customHeight="1">
      <c r="A13" s="364"/>
      <c r="B13" s="1152" t="s">
        <v>156</v>
      </c>
      <c r="C13" s="1152"/>
      <c r="D13" s="1152"/>
      <c r="E13" s="1165"/>
      <c r="F13" s="1165"/>
      <c r="G13" s="1166"/>
      <c r="H13" s="1166"/>
      <c r="I13" s="1166"/>
      <c r="J13" s="1166"/>
      <c r="K13" s="1166"/>
      <c r="L13" s="1166"/>
      <c r="M13" s="1166"/>
      <c r="N13" s="1166"/>
      <c r="O13" s="1166"/>
      <c r="P13" s="1166"/>
      <c r="Q13" s="1166"/>
      <c r="R13" s="1166"/>
      <c r="S13" s="1166"/>
      <c r="T13" s="1166"/>
      <c r="U13" s="1166"/>
      <c r="V13" s="1166"/>
      <c r="W13" s="1166"/>
      <c r="X13" s="1166"/>
      <c r="Y13" s="1168"/>
      <c r="Z13" s="1168"/>
      <c r="AA13" s="1116"/>
      <c r="AB13" s="1116"/>
      <c r="AC13" s="1116"/>
      <c r="AD13" s="1116"/>
      <c r="AE13" s="1116"/>
      <c r="AF13" s="1116"/>
      <c r="AG13" s="364"/>
      <c r="AH13" s="364"/>
      <c r="AI13" s="364"/>
    </row>
    <row r="14" spans="1:256" s="1039" customFormat="1" ht="18" customHeight="1">
      <c r="A14" s="1173"/>
      <c r="B14" s="1176" t="s">
        <v>351</v>
      </c>
      <c r="C14" s="1173"/>
      <c r="D14" s="1173"/>
      <c r="E14" s="1173"/>
      <c r="F14" s="1173"/>
      <c r="G14" s="1173"/>
      <c r="H14" s="1173"/>
      <c r="I14" s="1173"/>
      <c r="J14" s="1173"/>
      <c r="L14" s="1173"/>
      <c r="M14" s="1173"/>
      <c r="N14" s="1173"/>
      <c r="P14" s="1173"/>
      <c r="Q14" s="1173"/>
      <c r="R14" s="1173"/>
      <c r="S14" s="1173"/>
      <c r="U14" s="1173"/>
      <c r="V14" s="1173"/>
      <c r="W14" s="1173"/>
      <c r="X14" s="1173"/>
      <c r="Z14" s="1173"/>
      <c r="AA14" s="1173"/>
      <c r="AB14" s="1173"/>
      <c r="AC14" s="1173"/>
      <c r="AD14" s="1173"/>
      <c r="AE14" s="1173"/>
      <c r="AG14" s="1173"/>
      <c r="AH14" s="1173"/>
      <c r="AI14" s="1173"/>
    </row>
    <row r="15" spans="1:256" ht="5.25" customHeight="1">
      <c r="A15" s="364"/>
      <c r="B15" s="1177"/>
      <c r="C15" s="1177"/>
      <c r="D15" s="1177"/>
      <c r="E15" s="1177"/>
      <c r="F15" s="1177"/>
      <c r="G15" s="1188"/>
      <c r="H15" s="1188"/>
      <c r="I15" s="1188"/>
      <c r="J15" s="1188"/>
      <c r="K15" s="1177"/>
      <c r="L15" s="1188"/>
      <c r="M15" s="1188"/>
      <c r="N15" s="1188"/>
      <c r="O15" s="1177"/>
      <c r="P15" s="1188"/>
      <c r="Q15" s="1188"/>
      <c r="R15" s="1188"/>
      <c r="S15" s="1188"/>
      <c r="T15" s="1177"/>
      <c r="U15" s="1188"/>
      <c r="V15" s="1188"/>
      <c r="W15" s="1188"/>
      <c r="X15" s="1188"/>
      <c r="Y15" s="1177"/>
      <c r="Z15" s="1188"/>
      <c r="AA15" s="1188"/>
      <c r="AB15" s="1188"/>
      <c r="AC15" s="1188"/>
      <c r="AD15" s="1188"/>
      <c r="AE15" s="1197"/>
      <c r="AF15" s="1203"/>
      <c r="AG15" s="1197"/>
      <c r="AH15" s="1197"/>
      <c r="AI15" s="1197"/>
    </row>
    <row r="16" spans="1:256" ht="18" customHeight="1">
      <c r="A16" s="1174"/>
      <c r="B16" s="1178" t="s">
        <v>444</v>
      </c>
      <c r="C16" s="1117" t="s">
        <v>379</v>
      </c>
      <c r="D16" s="1117"/>
      <c r="E16" s="1117"/>
      <c r="F16" s="1117"/>
      <c r="G16" s="1117"/>
      <c r="H16" s="1117"/>
      <c r="I16" s="1117" t="s">
        <v>377</v>
      </c>
      <c r="J16" s="1117"/>
      <c r="K16" s="1117"/>
      <c r="L16" s="1117"/>
      <c r="M16" s="1117"/>
      <c r="N16" s="1117"/>
      <c r="O16" s="1117"/>
      <c r="P16" s="1117"/>
      <c r="Q16" s="1117" t="s">
        <v>136</v>
      </c>
      <c r="R16" s="1117"/>
      <c r="S16" s="1117"/>
      <c r="T16" s="1117"/>
      <c r="U16" s="1117"/>
      <c r="V16" s="1117"/>
      <c r="W16" s="1117"/>
      <c r="X16" s="1117"/>
      <c r="Y16" s="1117"/>
      <c r="Z16" s="1117"/>
      <c r="AA16" s="1145" t="s">
        <v>474</v>
      </c>
      <c r="AB16" s="1145"/>
      <c r="AC16" s="1145"/>
      <c r="AD16" s="1145"/>
      <c r="AE16" s="1198" t="s">
        <v>156</v>
      </c>
      <c r="AF16" s="1198"/>
      <c r="AG16" s="1198"/>
      <c r="AH16" s="1198"/>
      <c r="AI16" s="1198"/>
    </row>
    <row r="17" spans="1:35" ht="18" customHeight="1">
      <c r="A17" s="1132"/>
      <c r="B17" s="1159" t="s">
        <v>375</v>
      </c>
      <c r="C17" s="1125" t="s">
        <v>450</v>
      </c>
      <c r="D17" s="1125"/>
      <c r="E17" s="1125"/>
      <c r="F17" s="1125"/>
      <c r="G17" s="1125"/>
      <c r="H17" s="1125"/>
      <c r="I17" s="1125"/>
      <c r="J17" s="1125"/>
      <c r="K17" s="1125"/>
      <c r="L17" s="1125"/>
      <c r="M17" s="1125"/>
      <c r="N17" s="1125"/>
      <c r="O17" s="1125"/>
      <c r="P17" s="1125"/>
      <c r="Q17" s="1125" t="s">
        <v>240</v>
      </c>
      <c r="R17" s="1125"/>
      <c r="S17" s="1125"/>
      <c r="T17" s="1125"/>
      <c r="U17" s="1125"/>
      <c r="V17" s="1125"/>
      <c r="W17" s="1125"/>
      <c r="X17" s="1125"/>
      <c r="Y17" s="1125"/>
      <c r="Z17" s="1125"/>
      <c r="AA17" s="1141"/>
      <c r="AB17" s="1141"/>
      <c r="AC17" s="1141"/>
      <c r="AD17" s="1141"/>
      <c r="AE17" s="1208"/>
      <c r="AF17" s="1208"/>
      <c r="AG17" s="1208"/>
      <c r="AH17" s="1208"/>
      <c r="AI17" s="1208"/>
    </row>
    <row r="18" spans="1:35" ht="18" customHeight="1">
      <c r="A18" s="1132"/>
      <c r="B18" s="1159"/>
      <c r="C18" s="1044" t="s">
        <v>450</v>
      </c>
      <c r="D18" s="1044"/>
      <c r="E18" s="1044"/>
      <c r="F18" s="1044"/>
      <c r="G18" s="1044"/>
      <c r="H18" s="1044"/>
      <c r="I18" s="1044"/>
      <c r="J18" s="1044"/>
      <c r="K18" s="1044"/>
      <c r="L18" s="1044"/>
      <c r="M18" s="1044"/>
      <c r="N18" s="1044"/>
      <c r="O18" s="1044"/>
      <c r="P18" s="1044"/>
      <c r="Q18" s="1163" t="s">
        <v>240</v>
      </c>
      <c r="R18" s="1163"/>
      <c r="S18" s="1163"/>
      <c r="T18" s="1163"/>
      <c r="U18" s="1163"/>
      <c r="V18" s="1163"/>
      <c r="W18" s="1163"/>
      <c r="X18" s="1163"/>
      <c r="Y18" s="1163"/>
      <c r="Z18" s="1163"/>
      <c r="AA18" s="1146"/>
      <c r="AB18" s="1146"/>
      <c r="AC18" s="1146"/>
      <c r="AD18" s="1146"/>
      <c r="AE18" s="1200"/>
      <c r="AF18" s="1200"/>
      <c r="AG18" s="1200"/>
      <c r="AH18" s="1200"/>
      <c r="AI18" s="1200"/>
    </row>
    <row r="19" spans="1:35" ht="18" customHeight="1">
      <c r="A19" s="1132"/>
      <c r="B19" s="1159"/>
      <c r="C19" s="1044" t="s">
        <v>450</v>
      </c>
      <c r="D19" s="1044"/>
      <c r="E19" s="1044"/>
      <c r="F19" s="1044"/>
      <c r="G19" s="1044"/>
      <c r="H19" s="1044"/>
      <c r="I19" s="1044"/>
      <c r="J19" s="1044"/>
      <c r="K19" s="1044"/>
      <c r="L19" s="1044"/>
      <c r="M19" s="1044"/>
      <c r="N19" s="1044"/>
      <c r="O19" s="1044"/>
      <c r="P19" s="1044"/>
      <c r="Q19" s="1163" t="s">
        <v>240</v>
      </c>
      <c r="R19" s="1163"/>
      <c r="S19" s="1163"/>
      <c r="T19" s="1163"/>
      <c r="U19" s="1163"/>
      <c r="V19" s="1163"/>
      <c r="W19" s="1163"/>
      <c r="X19" s="1163"/>
      <c r="Y19" s="1163"/>
      <c r="Z19" s="1163"/>
      <c r="AA19" s="1146"/>
      <c r="AB19" s="1146"/>
      <c r="AC19" s="1146"/>
      <c r="AD19" s="1146"/>
      <c r="AE19" s="1149"/>
      <c r="AF19" s="1149"/>
      <c r="AG19" s="1149"/>
      <c r="AH19" s="1149"/>
      <c r="AI19" s="1149"/>
    </row>
    <row r="20" spans="1:35" ht="18" customHeight="1">
      <c r="A20" s="1132"/>
      <c r="B20" s="1159"/>
      <c r="C20" s="1044" t="s">
        <v>450</v>
      </c>
      <c r="D20" s="1044"/>
      <c r="E20" s="1044"/>
      <c r="F20" s="1044"/>
      <c r="G20" s="1044"/>
      <c r="H20" s="1044"/>
      <c r="I20" s="1044"/>
      <c r="J20" s="1044"/>
      <c r="K20" s="1044"/>
      <c r="L20" s="1044"/>
      <c r="M20" s="1044"/>
      <c r="N20" s="1044"/>
      <c r="O20" s="1044"/>
      <c r="P20" s="1044"/>
      <c r="Q20" s="1163" t="s">
        <v>240</v>
      </c>
      <c r="R20" s="1163"/>
      <c r="S20" s="1163"/>
      <c r="T20" s="1163"/>
      <c r="U20" s="1163"/>
      <c r="V20" s="1163"/>
      <c r="W20" s="1163"/>
      <c r="X20" s="1163"/>
      <c r="Y20" s="1163"/>
      <c r="Z20" s="1163"/>
      <c r="AA20" s="1146"/>
      <c r="AB20" s="1146"/>
      <c r="AC20" s="1146"/>
      <c r="AD20" s="1146"/>
      <c r="AE20" s="1200"/>
      <c r="AF20" s="1200"/>
      <c r="AG20" s="1200"/>
      <c r="AH20" s="1200"/>
      <c r="AI20" s="1200"/>
    </row>
    <row r="21" spans="1:35" ht="18" customHeight="1">
      <c r="A21" s="1132"/>
      <c r="B21" s="1159"/>
      <c r="C21" s="1044" t="s">
        <v>450</v>
      </c>
      <c r="D21" s="1044"/>
      <c r="E21" s="1044"/>
      <c r="F21" s="1044"/>
      <c r="G21" s="1044"/>
      <c r="H21" s="1044"/>
      <c r="I21" s="1044"/>
      <c r="J21" s="1044"/>
      <c r="K21" s="1044"/>
      <c r="L21" s="1044"/>
      <c r="M21" s="1044"/>
      <c r="N21" s="1044"/>
      <c r="O21" s="1044"/>
      <c r="P21" s="1044"/>
      <c r="Q21" s="1163" t="s">
        <v>240</v>
      </c>
      <c r="R21" s="1163"/>
      <c r="S21" s="1163"/>
      <c r="T21" s="1163"/>
      <c r="U21" s="1163"/>
      <c r="V21" s="1163"/>
      <c r="W21" s="1163"/>
      <c r="X21" s="1163"/>
      <c r="Y21" s="1163"/>
      <c r="Z21" s="1163"/>
      <c r="AA21" s="1146"/>
      <c r="AB21" s="1146"/>
      <c r="AC21" s="1146"/>
      <c r="AD21" s="1146"/>
      <c r="AE21" s="1200"/>
      <c r="AF21" s="1200"/>
      <c r="AG21" s="1200"/>
      <c r="AH21" s="1200"/>
      <c r="AI21" s="1200"/>
    </row>
    <row r="22" spans="1:35" ht="18" customHeight="1">
      <c r="A22" s="1132"/>
      <c r="B22" s="1159"/>
      <c r="C22" s="1044" t="s">
        <v>450</v>
      </c>
      <c r="D22" s="1044"/>
      <c r="E22" s="1044"/>
      <c r="F22" s="1044"/>
      <c r="G22" s="1044"/>
      <c r="H22" s="1044"/>
      <c r="I22" s="1044"/>
      <c r="J22" s="1044"/>
      <c r="K22" s="1044"/>
      <c r="L22" s="1044"/>
      <c r="M22" s="1044"/>
      <c r="N22" s="1044"/>
      <c r="O22" s="1044"/>
      <c r="P22" s="1044"/>
      <c r="Q22" s="1044" t="s">
        <v>240</v>
      </c>
      <c r="R22" s="1044"/>
      <c r="S22" s="1044"/>
      <c r="T22" s="1044"/>
      <c r="U22" s="1044"/>
      <c r="V22" s="1044"/>
      <c r="W22" s="1044"/>
      <c r="X22" s="1044"/>
      <c r="Y22" s="1044"/>
      <c r="Z22" s="1044"/>
      <c r="AA22" s="1146"/>
      <c r="AB22" s="1146"/>
      <c r="AC22" s="1146"/>
      <c r="AD22" s="1146"/>
      <c r="AE22" s="1200"/>
      <c r="AF22" s="1200"/>
      <c r="AG22" s="1200"/>
      <c r="AH22" s="1200"/>
      <c r="AI22" s="1200"/>
    </row>
    <row r="23" spans="1:35" ht="18" customHeight="1">
      <c r="A23" s="1132"/>
      <c r="B23" s="1159"/>
      <c r="C23" s="1185"/>
      <c r="D23" s="1185"/>
      <c r="E23" s="1185"/>
      <c r="F23" s="1185"/>
      <c r="G23" s="1185"/>
      <c r="H23" s="1185"/>
      <c r="I23" s="1185"/>
      <c r="J23" s="1185"/>
      <c r="K23" s="1185"/>
      <c r="L23" s="1185"/>
      <c r="M23" s="1185"/>
      <c r="N23" s="1185"/>
      <c r="O23" s="1185"/>
      <c r="P23" s="1185"/>
      <c r="Q23" s="1185"/>
      <c r="R23" s="1185"/>
      <c r="S23" s="1185"/>
      <c r="T23" s="1185"/>
      <c r="U23" s="1185"/>
      <c r="V23" s="1196" t="s">
        <v>420</v>
      </c>
      <c r="W23" s="1196"/>
      <c r="X23" s="1196"/>
      <c r="Y23" s="1196"/>
      <c r="Z23" s="1196"/>
      <c r="AA23" s="1196"/>
      <c r="AB23" s="1196"/>
      <c r="AC23" s="1196"/>
      <c r="AD23" s="1196"/>
      <c r="AE23" s="1196"/>
      <c r="AF23" s="1196"/>
      <c r="AG23" s="1196"/>
      <c r="AH23" s="1196"/>
      <c r="AI23" s="1196"/>
    </row>
    <row r="24" spans="1:35" ht="18" customHeight="1">
      <c r="A24" s="1132"/>
      <c r="B24" s="1159" t="s">
        <v>252</v>
      </c>
      <c r="C24" s="1125" t="s">
        <v>450</v>
      </c>
      <c r="D24" s="1125"/>
      <c r="E24" s="1125"/>
      <c r="F24" s="1125"/>
      <c r="G24" s="1125"/>
      <c r="H24" s="1125"/>
      <c r="I24" s="1163"/>
      <c r="J24" s="1163"/>
      <c r="K24" s="1163"/>
      <c r="L24" s="1163"/>
      <c r="M24" s="1163"/>
      <c r="N24" s="1163"/>
      <c r="O24" s="1163"/>
      <c r="P24" s="1163"/>
      <c r="Q24" s="1163" t="s">
        <v>240</v>
      </c>
      <c r="R24" s="1163"/>
      <c r="S24" s="1163"/>
      <c r="T24" s="1163"/>
      <c r="U24" s="1163"/>
      <c r="V24" s="1163"/>
      <c r="W24" s="1163"/>
      <c r="X24" s="1163"/>
      <c r="Y24" s="1163"/>
      <c r="Z24" s="1163"/>
      <c r="AA24" s="1169"/>
      <c r="AB24" s="1169"/>
      <c r="AC24" s="1169"/>
      <c r="AD24" s="1169"/>
      <c r="AE24" s="1199"/>
      <c r="AF24" s="1199"/>
      <c r="AG24" s="1199"/>
      <c r="AH24" s="1199"/>
      <c r="AI24" s="1199"/>
    </row>
    <row r="25" spans="1:35" ht="18" customHeight="1">
      <c r="A25" s="1132"/>
      <c r="B25" s="1159"/>
      <c r="C25" s="1044" t="s">
        <v>450</v>
      </c>
      <c r="D25" s="1044"/>
      <c r="E25" s="1044"/>
      <c r="F25" s="1044"/>
      <c r="G25" s="1044"/>
      <c r="H25" s="1044"/>
      <c r="I25" s="1044"/>
      <c r="J25" s="1044"/>
      <c r="K25" s="1044"/>
      <c r="L25" s="1044"/>
      <c r="M25" s="1044"/>
      <c r="N25" s="1044"/>
      <c r="O25" s="1044"/>
      <c r="P25" s="1044"/>
      <c r="Q25" s="1163" t="s">
        <v>240</v>
      </c>
      <c r="R25" s="1163"/>
      <c r="S25" s="1163"/>
      <c r="T25" s="1163"/>
      <c r="U25" s="1163"/>
      <c r="V25" s="1163"/>
      <c r="W25" s="1163"/>
      <c r="X25" s="1163"/>
      <c r="Y25" s="1163"/>
      <c r="Z25" s="1163"/>
      <c r="AA25" s="1146"/>
      <c r="AB25" s="1146"/>
      <c r="AC25" s="1146"/>
      <c r="AD25" s="1146"/>
      <c r="AE25" s="1200"/>
      <c r="AF25" s="1200"/>
      <c r="AG25" s="1200"/>
      <c r="AH25" s="1200"/>
      <c r="AI25" s="1200"/>
    </row>
    <row r="26" spans="1:35" ht="18" customHeight="1">
      <c r="A26" s="1132"/>
      <c r="B26" s="1159"/>
      <c r="C26" s="1044" t="s">
        <v>450</v>
      </c>
      <c r="D26" s="1044"/>
      <c r="E26" s="1044"/>
      <c r="F26" s="1044"/>
      <c r="G26" s="1044"/>
      <c r="H26" s="1044"/>
      <c r="I26" s="1044"/>
      <c r="J26" s="1044"/>
      <c r="K26" s="1044"/>
      <c r="L26" s="1044"/>
      <c r="M26" s="1044"/>
      <c r="N26" s="1044"/>
      <c r="O26" s="1044"/>
      <c r="P26" s="1044"/>
      <c r="Q26" s="1163" t="s">
        <v>240</v>
      </c>
      <c r="R26" s="1163"/>
      <c r="S26" s="1163"/>
      <c r="T26" s="1163"/>
      <c r="U26" s="1163"/>
      <c r="V26" s="1163"/>
      <c r="W26" s="1163"/>
      <c r="X26" s="1163"/>
      <c r="Y26" s="1163"/>
      <c r="Z26" s="1163"/>
      <c r="AA26" s="1146"/>
      <c r="AB26" s="1146"/>
      <c r="AC26" s="1146"/>
      <c r="AD26" s="1146"/>
      <c r="AE26" s="1149"/>
      <c r="AF26" s="1149"/>
      <c r="AG26" s="1149"/>
      <c r="AH26" s="1149"/>
      <c r="AI26" s="1149"/>
    </row>
    <row r="27" spans="1:35" ht="18" customHeight="1">
      <c r="A27" s="1132"/>
      <c r="B27" s="1159"/>
      <c r="C27" s="1044" t="s">
        <v>450</v>
      </c>
      <c r="D27" s="1044"/>
      <c r="E27" s="1044"/>
      <c r="F27" s="1044"/>
      <c r="G27" s="1044"/>
      <c r="H27" s="1044"/>
      <c r="I27" s="1044"/>
      <c r="J27" s="1044"/>
      <c r="K27" s="1044"/>
      <c r="L27" s="1044"/>
      <c r="M27" s="1044"/>
      <c r="N27" s="1044"/>
      <c r="O27" s="1044"/>
      <c r="P27" s="1044"/>
      <c r="Q27" s="1163" t="s">
        <v>240</v>
      </c>
      <c r="R27" s="1163"/>
      <c r="S27" s="1163"/>
      <c r="T27" s="1163"/>
      <c r="U27" s="1163"/>
      <c r="V27" s="1163"/>
      <c r="W27" s="1163"/>
      <c r="X27" s="1163"/>
      <c r="Y27" s="1163"/>
      <c r="Z27" s="1163"/>
      <c r="AA27" s="1146"/>
      <c r="AB27" s="1146"/>
      <c r="AC27" s="1146"/>
      <c r="AD27" s="1146"/>
      <c r="AE27" s="1200"/>
      <c r="AF27" s="1200"/>
      <c r="AG27" s="1200"/>
      <c r="AH27" s="1200"/>
      <c r="AI27" s="1200"/>
    </row>
    <row r="28" spans="1:35" ht="18" customHeight="1">
      <c r="A28" s="1132"/>
      <c r="B28" s="1159"/>
      <c r="C28" s="1044" t="s">
        <v>450</v>
      </c>
      <c r="D28" s="1044"/>
      <c r="E28" s="1044"/>
      <c r="F28" s="1044"/>
      <c r="G28" s="1044"/>
      <c r="H28" s="1044"/>
      <c r="I28" s="1044"/>
      <c r="J28" s="1044"/>
      <c r="K28" s="1044"/>
      <c r="L28" s="1044"/>
      <c r="M28" s="1044"/>
      <c r="N28" s="1044"/>
      <c r="O28" s="1044"/>
      <c r="P28" s="1044"/>
      <c r="Q28" s="1163" t="s">
        <v>240</v>
      </c>
      <c r="R28" s="1163"/>
      <c r="S28" s="1163"/>
      <c r="T28" s="1163"/>
      <c r="U28" s="1163"/>
      <c r="V28" s="1163"/>
      <c r="W28" s="1163"/>
      <c r="X28" s="1163"/>
      <c r="Y28" s="1163"/>
      <c r="Z28" s="1163"/>
      <c r="AA28" s="1146"/>
      <c r="AB28" s="1146"/>
      <c r="AC28" s="1146"/>
      <c r="AD28" s="1146"/>
      <c r="AE28" s="1200"/>
      <c r="AF28" s="1200"/>
      <c r="AG28" s="1200"/>
      <c r="AH28" s="1200"/>
      <c r="AI28" s="1200"/>
    </row>
    <row r="29" spans="1:35" ht="18" customHeight="1">
      <c r="A29" s="1132"/>
      <c r="B29" s="1159"/>
      <c r="C29" s="1044" t="s">
        <v>450</v>
      </c>
      <c r="D29" s="1044"/>
      <c r="E29" s="1044"/>
      <c r="F29" s="1044"/>
      <c r="G29" s="1044"/>
      <c r="H29" s="1044"/>
      <c r="I29" s="1044"/>
      <c r="J29" s="1044"/>
      <c r="K29" s="1044"/>
      <c r="L29" s="1044"/>
      <c r="M29" s="1044"/>
      <c r="N29" s="1044"/>
      <c r="O29" s="1044"/>
      <c r="P29" s="1044"/>
      <c r="Q29" s="1044" t="s">
        <v>240</v>
      </c>
      <c r="R29" s="1044"/>
      <c r="S29" s="1044"/>
      <c r="T29" s="1044"/>
      <c r="U29" s="1044"/>
      <c r="V29" s="1044"/>
      <c r="W29" s="1044"/>
      <c r="X29" s="1044"/>
      <c r="Y29" s="1044"/>
      <c r="Z29" s="1044"/>
      <c r="AA29" s="1146"/>
      <c r="AB29" s="1146"/>
      <c r="AC29" s="1146"/>
      <c r="AD29" s="1146"/>
      <c r="AE29" s="1200"/>
      <c r="AF29" s="1200"/>
      <c r="AG29" s="1200"/>
      <c r="AH29" s="1200"/>
      <c r="AI29" s="1200"/>
    </row>
    <row r="30" spans="1:35" ht="18" customHeight="1">
      <c r="A30" s="1132"/>
      <c r="B30" s="1159"/>
      <c r="C30" s="1185"/>
      <c r="D30" s="1185"/>
      <c r="E30" s="1185"/>
      <c r="F30" s="1185"/>
      <c r="G30" s="1185"/>
      <c r="H30" s="1185"/>
      <c r="I30" s="1185"/>
      <c r="J30" s="1185"/>
      <c r="K30" s="1185"/>
      <c r="L30" s="1185"/>
      <c r="M30" s="1185"/>
      <c r="N30" s="1185"/>
      <c r="O30" s="1185"/>
      <c r="P30" s="1185"/>
      <c r="Q30" s="1185"/>
      <c r="R30" s="1185"/>
      <c r="S30" s="1185"/>
      <c r="T30" s="1185"/>
      <c r="U30" s="1185"/>
      <c r="V30" s="1196" t="s">
        <v>464</v>
      </c>
      <c r="W30" s="1196"/>
      <c r="X30" s="1196"/>
      <c r="Y30" s="1196"/>
      <c r="Z30" s="1196"/>
      <c r="AA30" s="1196"/>
      <c r="AB30" s="1196"/>
      <c r="AC30" s="1196"/>
      <c r="AD30" s="1196"/>
      <c r="AE30" s="1196"/>
      <c r="AF30" s="1196"/>
      <c r="AG30" s="1196"/>
      <c r="AH30" s="1196"/>
      <c r="AI30" s="1196"/>
    </row>
    <row r="31" spans="1:35" ht="18" customHeight="1">
      <c r="A31" s="1132"/>
      <c r="B31" s="1158" t="s">
        <v>326</v>
      </c>
      <c r="C31" s="1125" t="s">
        <v>450</v>
      </c>
      <c r="D31" s="1125"/>
      <c r="E31" s="1125"/>
      <c r="F31" s="1125"/>
      <c r="G31" s="1125"/>
      <c r="H31" s="1125"/>
      <c r="I31" s="1163"/>
      <c r="J31" s="1163"/>
      <c r="K31" s="1163"/>
      <c r="L31" s="1163"/>
      <c r="M31" s="1163"/>
      <c r="N31" s="1163"/>
      <c r="O31" s="1163"/>
      <c r="P31" s="1163"/>
      <c r="Q31" s="1163" t="s">
        <v>240</v>
      </c>
      <c r="R31" s="1163"/>
      <c r="S31" s="1163"/>
      <c r="T31" s="1163"/>
      <c r="U31" s="1163"/>
      <c r="V31" s="1163"/>
      <c r="W31" s="1163"/>
      <c r="X31" s="1163"/>
      <c r="Y31" s="1163"/>
      <c r="Z31" s="1163"/>
      <c r="AA31" s="1169"/>
      <c r="AB31" s="1169"/>
      <c r="AC31" s="1169"/>
      <c r="AD31" s="1169"/>
      <c r="AE31" s="1199"/>
      <c r="AF31" s="1199"/>
      <c r="AG31" s="1199"/>
      <c r="AH31" s="1199"/>
      <c r="AI31" s="1199"/>
    </row>
    <row r="32" spans="1:35" ht="18" customHeight="1">
      <c r="A32" s="1132"/>
      <c r="B32" s="1158"/>
      <c r="C32" s="1044" t="s">
        <v>450</v>
      </c>
      <c r="D32" s="1044"/>
      <c r="E32" s="1044"/>
      <c r="F32" s="1044"/>
      <c r="G32" s="1044"/>
      <c r="H32" s="1044"/>
      <c r="I32" s="1044"/>
      <c r="J32" s="1044"/>
      <c r="K32" s="1044"/>
      <c r="L32" s="1044"/>
      <c r="M32" s="1044"/>
      <c r="N32" s="1044"/>
      <c r="O32" s="1044"/>
      <c r="P32" s="1044"/>
      <c r="Q32" s="1163" t="s">
        <v>240</v>
      </c>
      <c r="R32" s="1163"/>
      <c r="S32" s="1163"/>
      <c r="T32" s="1163"/>
      <c r="U32" s="1163"/>
      <c r="V32" s="1163"/>
      <c r="W32" s="1163"/>
      <c r="X32" s="1163"/>
      <c r="Y32" s="1163"/>
      <c r="Z32" s="1163"/>
      <c r="AA32" s="1146"/>
      <c r="AB32" s="1146"/>
      <c r="AC32" s="1146"/>
      <c r="AD32" s="1146"/>
      <c r="AE32" s="1200"/>
      <c r="AF32" s="1200"/>
      <c r="AG32" s="1200"/>
      <c r="AH32" s="1200"/>
      <c r="AI32" s="1200"/>
    </row>
    <row r="33" spans="1:35" ht="18" customHeight="1">
      <c r="A33" s="1132"/>
      <c r="B33" s="1158"/>
      <c r="C33" s="1044" t="s">
        <v>450</v>
      </c>
      <c r="D33" s="1044"/>
      <c r="E33" s="1044"/>
      <c r="F33" s="1044"/>
      <c r="G33" s="1044"/>
      <c r="H33" s="1044"/>
      <c r="I33" s="1044"/>
      <c r="J33" s="1044"/>
      <c r="K33" s="1044"/>
      <c r="L33" s="1044"/>
      <c r="M33" s="1044"/>
      <c r="N33" s="1044"/>
      <c r="O33" s="1044"/>
      <c r="P33" s="1044"/>
      <c r="Q33" s="1163" t="s">
        <v>240</v>
      </c>
      <c r="R33" s="1163"/>
      <c r="S33" s="1163"/>
      <c r="T33" s="1163"/>
      <c r="U33" s="1163"/>
      <c r="V33" s="1163"/>
      <c r="W33" s="1163"/>
      <c r="X33" s="1163"/>
      <c r="Y33" s="1163"/>
      <c r="Z33" s="1163"/>
      <c r="AA33" s="1146"/>
      <c r="AB33" s="1146"/>
      <c r="AC33" s="1146"/>
      <c r="AD33" s="1146"/>
      <c r="AE33" s="1149"/>
      <c r="AF33" s="1149"/>
      <c r="AG33" s="1149"/>
      <c r="AH33" s="1149"/>
      <c r="AI33" s="1149"/>
    </row>
    <row r="34" spans="1:35" ht="18" customHeight="1">
      <c r="A34" s="1132"/>
      <c r="B34" s="1158"/>
      <c r="C34" s="1044" t="s">
        <v>450</v>
      </c>
      <c r="D34" s="1044"/>
      <c r="E34" s="1044"/>
      <c r="F34" s="1044"/>
      <c r="G34" s="1044"/>
      <c r="H34" s="1044"/>
      <c r="I34" s="1044"/>
      <c r="J34" s="1044"/>
      <c r="K34" s="1044"/>
      <c r="L34" s="1044"/>
      <c r="M34" s="1044"/>
      <c r="N34" s="1044"/>
      <c r="O34" s="1044"/>
      <c r="P34" s="1044"/>
      <c r="Q34" s="1163" t="s">
        <v>240</v>
      </c>
      <c r="R34" s="1163"/>
      <c r="S34" s="1163"/>
      <c r="T34" s="1163"/>
      <c r="U34" s="1163"/>
      <c r="V34" s="1163"/>
      <c r="W34" s="1163"/>
      <c r="X34" s="1163"/>
      <c r="Y34" s="1163"/>
      <c r="Z34" s="1163"/>
      <c r="AA34" s="1146"/>
      <c r="AB34" s="1146"/>
      <c r="AC34" s="1146"/>
      <c r="AD34" s="1146"/>
      <c r="AE34" s="1200"/>
      <c r="AF34" s="1200"/>
      <c r="AG34" s="1200"/>
      <c r="AH34" s="1200"/>
      <c r="AI34" s="1200"/>
    </row>
    <row r="35" spans="1:35" ht="18" customHeight="1">
      <c r="A35" s="1132"/>
      <c r="B35" s="1158"/>
      <c r="C35" s="1044" t="s">
        <v>450</v>
      </c>
      <c r="D35" s="1044"/>
      <c r="E35" s="1044"/>
      <c r="F35" s="1044"/>
      <c r="G35" s="1044"/>
      <c r="H35" s="1044"/>
      <c r="I35" s="1044"/>
      <c r="J35" s="1044"/>
      <c r="K35" s="1044"/>
      <c r="L35" s="1044"/>
      <c r="M35" s="1044"/>
      <c r="N35" s="1044"/>
      <c r="O35" s="1044"/>
      <c r="P35" s="1044"/>
      <c r="Q35" s="1163" t="s">
        <v>240</v>
      </c>
      <c r="R35" s="1163"/>
      <c r="S35" s="1163"/>
      <c r="T35" s="1163"/>
      <c r="U35" s="1163"/>
      <c r="V35" s="1163"/>
      <c r="W35" s="1163"/>
      <c r="X35" s="1163"/>
      <c r="Y35" s="1163"/>
      <c r="Z35" s="1163"/>
      <c r="AA35" s="1146"/>
      <c r="AB35" s="1146"/>
      <c r="AC35" s="1146"/>
      <c r="AD35" s="1146"/>
      <c r="AE35" s="1200"/>
      <c r="AF35" s="1200"/>
      <c r="AG35" s="1200"/>
      <c r="AH35" s="1200"/>
      <c r="AI35" s="1200"/>
    </row>
    <row r="36" spans="1:35" ht="18" customHeight="1">
      <c r="A36" s="1132"/>
      <c r="B36" s="1158"/>
      <c r="C36" s="1044" t="s">
        <v>450</v>
      </c>
      <c r="D36" s="1044"/>
      <c r="E36" s="1044"/>
      <c r="F36" s="1044"/>
      <c r="G36" s="1044"/>
      <c r="H36" s="1044"/>
      <c r="I36" s="1044"/>
      <c r="J36" s="1044"/>
      <c r="K36" s="1044"/>
      <c r="L36" s="1044"/>
      <c r="M36" s="1044"/>
      <c r="N36" s="1044"/>
      <c r="O36" s="1044"/>
      <c r="P36" s="1044"/>
      <c r="Q36" s="1044" t="s">
        <v>240</v>
      </c>
      <c r="R36" s="1044"/>
      <c r="S36" s="1044"/>
      <c r="T36" s="1044"/>
      <c r="U36" s="1044"/>
      <c r="V36" s="1044"/>
      <c r="W36" s="1044"/>
      <c r="X36" s="1044"/>
      <c r="Y36" s="1044"/>
      <c r="Z36" s="1044"/>
      <c r="AA36" s="1146"/>
      <c r="AB36" s="1146"/>
      <c r="AC36" s="1146"/>
      <c r="AD36" s="1146"/>
      <c r="AE36" s="1200"/>
      <c r="AF36" s="1200"/>
      <c r="AG36" s="1200"/>
      <c r="AH36" s="1200"/>
      <c r="AI36" s="1200"/>
    </row>
    <row r="37" spans="1:35" ht="18" customHeight="1">
      <c r="A37" s="1132"/>
      <c r="B37" s="1158"/>
      <c r="C37" s="1185"/>
      <c r="D37" s="1185"/>
      <c r="E37" s="1185"/>
      <c r="F37" s="1185"/>
      <c r="G37" s="1185"/>
      <c r="H37" s="1185"/>
      <c r="I37" s="1185"/>
      <c r="J37" s="1185"/>
      <c r="K37" s="1185"/>
      <c r="L37" s="1185"/>
      <c r="M37" s="1185"/>
      <c r="N37" s="1185"/>
      <c r="O37" s="1185"/>
      <c r="P37" s="1185"/>
      <c r="Q37" s="1185"/>
      <c r="R37" s="1185"/>
      <c r="S37" s="1185"/>
      <c r="T37" s="1185"/>
      <c r="U37" s="1185"/>
      <c r="V37" s="1196" t="s">
        <v>242</v>
      </c>
      <c r="W37" s="1196"/>
      <c r="X37" s="1196"/>
      <c r="Y37" s="1196"/>
      <c r="Z37" s="1196"/>
      <c r="AA37" s="1196"/>
      <c r="AB37" s="1196"/>
      <c r="AC37" s="1196"/>
      <c r="AD37" s="1196"/>
      <c r="AE37" s="1196"/>
      <c r="AF37" s="1196"/>
      <c r="AG37" s="1196"/>
      <c r="AH37" s="1196"/>
      <c r="AI37" s="1196"/>
    </row>
    <row r="38" spans="1:35" ht="18" customHeight="1">
      <c r="A38" s="1132"/>
      <c r="B38" s="1158" t="s">
        <v>22</v>
      </c>
      <c r="C38" s="1125" t="s">
        <v>450</v>
      </c>
      <c r="D38" s="1125"/>
      <c r="E38" s="1125"/>
      <c r="F38" s="1125"/>
      <c r="G38" s="1125"/>
      <c r="H38" s="1125"/>
      <c r="I38" s="1163"/>
      <c r="J38" s="1163"/>
      <c r="K38" s="1163"/>
      <c r="L38" s="1163"/>
      <c r="M38" s="1163"/>
      <c r="N38" s="1163"/>
      <c r="O38" s="1163"/>
      <c r="P38" s="1163"/>
      <c r="Q38" s="1163" t="s">
        <v>240</v>
      </c>
      <c r="R38" s="1163"/>
      <c r="S38" s="1163"/>
      <c r="T38" s="1163"/>
      <c r="U38" s="1163"/>
      <c r="V38" s="1163"/>
      <c r="W38" s="1163"/>
      <c r="X38" s="1163"/>
      <c r="Y38" s="1163"/>
      <c r="Z38" s="1163"/>
      <c r="AA38" s="1169"/>
      <c r="AB38" s="1169"/>
      <c r="AC38" s="1169"/>
      <c r="AD38" s="1169"/>
      <c r="AE38" s="1199"/>
      <c r="AF38" s="1199"/>
      <c r="AG38" s="1199"/>
      <c r="AH38" s="1199"/>
      <c r="AI38" s="1199"/>
    </row>
    <row r="39" spans="1:35" ht="18" customHeight="1">
      <c r="A39" s="1132"/>
      <c r="B39" s="1158"/>
      <c r="C39" s="1044" t="s">
        <v>450</v>
      </c>
      <c r="D39" s="1044"/>
      <c r="E39" s="1044"/>
      <c r="F39" s="1044"/>
      <c r="G39" s="1044"/>
      <c r="H39" s="1044"/>
      <c r="I39" s="1044"/>
      <c r="J39" s="1044"/>
      <c r="K39" s="1044"/>
      <c r="L39" s="1044"/>
      <c r="M39" s="1044"/>
      <c r="N39" s="1044"/>
      <c r="O39" s="1044"/>
      <c r="P39" s="1044"/>
      <c r="Q39" s="1163" t="s">
        <v>240</v>
      </c>
      <c r="R39" s="1163"/>
      <c r="S39" s="1163"/>
      <c r="T39" s="1163"/>
      <c r="U39" s="1163"/>
      <c r="V39" s="1163"/>
      <c r="W39" s="1163"/>
      <c r="X39" s="1163"/>
      <c r="Y39" s="1163"/>
      <c r="Z39" s="1163"/>
      <c r="AA39" s="1146"/>
      <c r="AB39" s="1146"/>
      <c r="AC39" s="1146"/>
      <c r="AD39" s="1146"/>
      <c r="AE39" s="1200"/>
      <c r="AF39" s="1200"/>
      <c r="AG39" s="1200"/>
      <c r="AH39" s="1200"/>
      <c r="AI39" s="1200"/>
    </row>
    <row r="40" spans="1:35" ht="18" customHeight="1">
      <c r="A40" s="1132"/>
      <c r="B40" s="1158"/>
      <c r="C40" s="1044" t="s">
        <v>450</v>
      </c>
      <c r="D40" s="1044"/>
      <c r="E40" s="1044"/>
      <c r="F40" s="1044"/>
      <c r="G40" s="1044"/>
      <c r="H40" s="1044"/>
      <c r="I40" s="1044"/>
      <c r="J40" s="1044"/>
      <c r="K40" s="1044"/>
      <c r="L40" s="1044"/>
      <c r="M40" s="1044"/>
      <c r="N40" s="1044"/>
      <c r="O40" s="1044"/>
      <c r="P40" s="1044"/>
      <c r="Q40" s="1163" t="s">
        <v>240</v>
      </c>
      <c r="R40" s="1163"/>
      <c r="S40" s="1163"/>
      <c r="T40" s="1163"/>
      <c r="U40" s="1163"/>
      <c r="V40" s="1163"/>
      <c r="W40" s="1163"/>
      <c r="X40" s="1163"/>
      <c r="Y40" s="1163"/>
      <c r="Z40" s="1163"/>
      <c r="AA40" s="1146"/>
      <c r="AB40" s="1146"/>
      <c r="AC40" s="1146"/>
      <c r="AD40" s="1146"/>
      <c r="AE40" s="1149"/>
      <c r="AF40" s="1149"/>
      <c r="AG40" s="1149"/>
      <c r="AH40" s="1149"/>
      <c r="AI40" s="1149"/>
    </row>
    <row r="41" spans="1:35" ht="18" customHeight="1">
      <c r="A41" s="1132"/>
      <c r="B41" s="1158"/>
      <c r="C41" s="1044" t="s">
        <v>450</v>
      </c>
      <c r="D41" s="1044"/>
      <c r="E41" s="1044"/>
      <c r="F41" s="1044"/>
      <c r="G41" s="1044"/>
      <c r="H41" s="1044"/>
      <c r="I41" s="1044"/>
      <c r="J41" s="1044"/>
      <c r="K41" s="1044"/>
      <c r="L41" s="1044"/>
      <c r="M41" s="1044"/>
      <c r="N41" s="1044"/>
      <c r="O41" s="1044"/>
      <c r="P41" s="1044"/>
      <c r="Q41" s="1163" t="s">
        <v>240</v>
      </c>
      <c r="R41" s="1163"/>
      <c r="S41" s="1163"/>
      <c r="T41" s="1163"/>
      <c r="U41" s="1163"/>
      <c r="V41" s="1163"/>
      <c r="W41" s="1163"/>
      <c r="X41" s="1163"/>
      <c r="Y41" s="1163"/>
      <c r="Z41" s="1163"/>
      <c r="AA41" s="1146"/>
      <c r="AB41" s="1146"/>
      <c r="AC41" s="1146"/>
      <c r="AD41" s="1146"/>
      <c r="AE41" s="1200"/>
      <c r="AF41" s="1200"/>
      <c r="AG41" s="1200"/>
      <c r="AH41" s="1200"/>
      <c r="AI41" s="1200"/>
    </row>
    <row r="42" spans="1:35" ht="18" customHeight="1">
      <c r="A42" s="1132"/>
      <c r="B42" s="1158"/>
      <c r="C42" s="1044" t="s">
        <v>450</v>
      </c>
      <c r="D42" s="1044"/>
      <c r="E42" s="1044"/>
      <c r="F42" s="1044"/>
      <c r="G42" s="1044"/>
      <c r="H42" s="1044"/>
      <c r="I42" s="1044"/>
      <c r="J42" s="1044"/>
      <c r="K42" s="1044"/>
      <c r="L42" s="1044"/>
      <c r="M42" s="1044"/>
      <c r="N42" s="1044"/>
      <c r="O42" s="1044"/>
      <c r="P42" s="1044"/>
      <c r="Q42" s="1163" t="s">
        <v>240</v>
      </c>
      <c r="R42" s="1163"/>
      <c r="S42" s="1163"/>
      <c r="T42" s="1163"/>
      <c r="U42" s="1163"/>
      <c r="V42" s="1163"/>
      <c r="W42" s="1163"/>
      <c r="X42" s="1163"/>
      <c r="Y42" s="1163"/>
      <c r="Z42" s="1163"/>
      <c r="AA42" s="1146"/>
      <c r="AB42" s="1146"/>
      <c r="AC42" s="1146"/>
      <c r="AD42" s="1146"/>
      <c r="AE42" s="1200"/>
      <c r="AF42" s="1200"/>
      <c r="AG42" s="1200"/>
      <c r="AH42" s="1200"/>
      <c r="AI42" s="1200"/>
    </row>
    <row r="43" spans="1:35" ht="18" customHeight="1">
      <c r="A43" s="1132"/>
      <c r="B43" s="1158"/>
      <c r="C43" s="1044" t="s">
        <v>450</v>
      </c>
      <c r="D43" s="1044"/>
      <c r="E43" s="1044"/>
      <c r="F43" s="1044"/>
      <c r="G43" s="1044"/>
      <c r="H43" s="1044"/>
      <c r="I43" s="1044"/>
      <c r="J43" s="1044"/>
      <c r="K43" s="1044"/>
      <c r="L43" s="1044"/>
      <c r="M43" s="1044"/>
      <c r="N43" s="1044"/>
      <c r="O43" s="1044"/>
      <c r="P43" s="1044"/>
      <c r="Q43" s="1044" t="s">
        <v>240</v>
      </c>
      <c r="R43" s="1044"/>
      <c r="S43" s="1044"/>
      <c r="T43" s="1044"/>
      <c r="U43" s="1044"/>
      <c r="V43" s="1044"/>
      <c r="W43" s="1044"/>
      <c r="X43" s="1044"/>
      <c r="Y43" s="1044"/>
      <c r="Z43" s="1044"/>
      <c r="AA43" s="1146"/>
      <c r="AB43" s="1146"/>
      <c r="AC43" s="1146"/>
      <c r="AD43" s="1146"/>
      <c r="AE43" s="1200"/>
      <c r="AF43" s="1200"/>
      <c r="AG43" s="1200"/>
      <c r="AH43" s="1200"/>
      <c r="AI43" s="1200"/>
    </row>
    <row r="44" spans="1:35" ht="18" customHeight="1">
      <c r="A44" s="1132"/>
      <c r="B44" s="1158"/>
      <c r="C44" s="1185"/>
      <c r="D44" s="1185"/>
      <c r="E44" s="1185"/>
      <c r="F44" s="1185"/>
      <c r="G44" s="1185"/>
      <c r="H44" s="1185"/>
      <c r="I44" s="1185"/>
      <c r="J44" s="1185"/>
      <c r="K44" s="1185"/>
      <c r="L44" s="1185"/>
      <c r="M44" s="1185"/>
      <c r="N44" s="1185"/>
      <c r="O44" s="1185"/>
      <c r="P44" s="1185"/>
      <c r="Q44" s="1185"/>
      <c r="R44" s="1185"/>
      <c r="S44" s="1185"/>
      <c r="T44" s="1185"/>
      <c r="U44" s="1185"/>
      <c r="V44" s="1196" t="s">
        <v>465</v>
      </c>
      <c r="W44" s="1196"/>
      <c r="X44" s="1196"/>
      <c r="Y44" s="1196"/>
      <c r="Z44" s="1196"/>
      <c r="AA44" s="1196"/>
      <c r="AB44" s="1196"/>
      <c r="AC44" s="1196"/>
      <c r="AD44" s="1196"/>
      <c r="AE44" s="1196"/>
      <c r="AF44" s="1196"/>
      <c r="AG44" s="1196"/>
      <c r="AH44" s="1196"/>
      <c r="AI44" s="1196"/>
    </row>
    <row r="45" spans="1:35" ht="18" customHeight="1">
      <c r="A45" s="1132"/>
      <c r="B45" s="1158" t="s">
        <v>196</v>
      </c>
      <c r="C45" s="1125" t="s">
        <v>450</v>
      </c>
      <c r="D45" s="1125"/>
      <c r="E45" s="1125"/>
      <c r="F45" s="1125"/>
      <c r="G45" s="1125"/>
      <c r="H45" s="1125"/>
      <c r="I45" s="1163"/>
      <c r="J45" s="1163"/>
      <c r="K45" s="1163"/>
      <c r="L45" s="1163"/>
      <c r="M45" s="1163"/>
      <c r="N45" s="1163"/>
      <c r="O45" s="1163"/>
      <c r="P45" s="1163"/>
      <c r="Q45" s="1163" t="s">
        <v>240</v>
      </c>
      <c r="R45" s="1163"/>
      <c r="S45" s="1163"/>
      <c r="T45" s="1163"/>
      <c r="U45" s="1163"/>
      <c r="V45" s="1163"/>
      <c r="W45" s="1163"/>
      <c r="X45" s="1163"/>
      <c r="Y45" s="1163"/>
      <c r="Z45" s="1163"/>
      <c r="AA45" s="1169"/>
      <c r="AB45" s="1169"/>
      <c r="AC45" s="1169"/>
      <c r="AD45" s="1169"/>
      <c r="AE45" s="1199"/>
      <c r="AF45" s="1199"/>
      <c r="AG45" s="1199"/>
      <c r="AH45" s="1199"/>
      <c r="AI45" s="1199"/>
    </row>
    <row r="46" spans="1:35" ht="18" customHeight="1">
      <c r="A46" s="1132"/>
      <c r="B46" s="1158"/>
      <c r="C46" s="1044" t="s">
        <v>450</v>
      </c>
      <c r="D46" s="1044"/>
      <c r="E46" s="1044"/>
      <c r="F46" s="1044"/>
      <c r="G46" s="1044"/>
      <c r="H46" s="1044"/>
      <c r="I46" s="1044"/>
      <c r="J46" s="1044"/>
      <c r="K46" s="1044"/>
      <c r="L46" s="1044"/>
      <c r="M46" s="1044"/>
      <c r="N46" s="1044"/>
      <c r="O46" s="1044"/>
      <c r="P46" s="1044"/>
      <c r="Q46" s="1163" t="s">
        <v>240</v>
      </c>
      <c r="R46" s="1163"/>
      <c r="S46" s="1163"/>
      <c r="T46" s="1163"/>
      <c r="U46" s="1163"/>
      <c r="V46" s="1163"/>
      <c r="W46" s="1163"/>
      <c r="X46" s="1163"/>
      <c r="Y46" s="1163"/>
      <c r="Z46" s="1163"/>
      <c r="AA46" s="1146"/>
      <c r="AB46" s="1146"/>
      <c r="AC46" s="1146"/>
      <c r="AD46" s="1146"/>
      <c r="AE46" s="1200"/>
      <c r="AF46" s="1200"/>
      <c r="AG46" s="1200"/>
      <c r="AH46" s="1200"/>
      <c r="AI46" s="1200"/>
    </row>
    <row r="47" spans="1:35" ht="18" customHeight="1">
      <c r="A47" s="1132"/>
      <c r="B47" s="1158"/>
      <c r="C47" s="1044" t="s">
        <v>450</v>
      </c>
      <c r="D47" s="1044"/>
      <c r="E47" s="1044"/>
      <c r="F47" s="1044"/>
      <c r="G47" s="1044"/>
      <c r="H47" s="1044"/>
      <c r="I47" s="1044"/>
      <c r="J47" s="1044"/>
      <c r="K47" s="1044"/>
      <c r="L47" s="1044"/>
      <c r="M47" s="1044"/>
      <c r="N47" s="1044"/>
      <c r="O47" s="1044"/>
      <c r="P47" s="1044"/>
      <c r="Q47" s="1163" t="s">
        <v>240</v>
      </c>
      <c r="R47" s="1163"/>
      <c r="S47" s="1163"/>
      <c r="T47" s="1163"/>
      <c r="U47" s="1163"/>
      <c r="V47" s="1163"/>
      <c r="W47" s="1163"/>
      <c r="X47" s="1163"/>
      <c r="Y47" s="1163"/>
      <c r="Z47" s="1163"/>
      <c r="AA47" s="1146"/>
      <c r="AB47" s="1146"/>
      <c r="AC47" s="1146"/>
      <c r="AD47" s="1146"/>
      <c r="AE47" s="1149"/>
      <c r="AF47" s="1149"/>
      <c r="AG47" s="1149"/>
      <c r="AH47" s="1149"/>
      <c r="AI47" s="1149"/>
    </row>
    <row r="48" spans="1:35" ht="18" customHeight="1">
      <c r="A48" s="1132"/>
      <c r="B48" s="1158"/>
      <c r="C48" s="1044" t="s">
        <v>450</v>
      </c>
      <c r="D48" s="1044"/>
      <c r="E48" s="1044"/>
      <c r="F48" s="1044"/>
      <c r="G48" s="1044"/>
      <c r="H48" s="1044"/>
      <c r="I48" s="1044"/>
      <c r="J48" s="1044"/>
      <c r="K48" s="1044"/>
      <c r="L48" s="1044"/>
      <c r="M48" s="1044"/>
      <c r="N48" s="1044"/>
      <c r="O48" s="1044"/>
      <c r="P48" s="1044"/>
      <c r="Q48" s="1163" t="s">
        <v>240</v>
      </c>
      <c r="R48" s="1163"/>
      <c r="S48" s="1163"/>
      <c r="T48" s="1163"/>
      <c r="U48" s="1163"/>
      <c r="V48" s="1163"/>
      <c r="W48" s="1163"/>
      <c r="X48" s="1163"/>
      <c r="Y48" s="1163"/>
      <c r="Z48" s="1163"/>
      <c r="AA48" s="1146"/>
      <c r="AB48" s="1146"/>
      <c r="AC48" s="1146"/>
      <c r="AD48" s="1146"/>
      <c r="AE48" s="1200"/>
      <c r="AF48" s="1200"/>
      <c r="AG48" s="1200"/>
      <c r="AH48" s="1200"/>
      <c r="AI48" s="1200"/>
    </row>
    <row r="49" spans="1:35" ht="18" customHeight="1">
      <c r="A49" s="1132"/>
      <c r="B49" s="1158"/>
      <c r="C49" s="1044" t="s">
        <v>450</v>
      </c>
      <c r="D49" s="1044"/>
      <c r="E49" s="1044"/>
      <c r="F49" s="1044"/>
      <c r="G49" s="1044"/>
      <c r="H49" s="1044"/>
      <c r="I49" s="1044"/>
      <c r="J49" s="1044"/>
      <c r="K49" s="1044"/>
      <c r="L49" s="1044"/>
      <c r="M49" s="1044"/>
      <c r="N49" s="1044"/>
      <c r="O49" s="1044"/>
      <c r="P49" s="1044"/>
      <c r="Q49" s="1163" t="s">
        <v>240</v>
      </c>
      <c r="R49" s="1163"/>
      <c r="S49" s="1163"/>
      <c r="T49" s="1163"/>
      <c r="U49" s="1163"/>
      <c r="V49" s="1163"/>
      <c r="W49" s="1163"/>
      <c r="X49" s="1163"/>
      <c r="Y49" s="1163"/>
      <c r="Z49" s="1163"/>
      <c r="AA49" s="1146"/>
      <c r="AB49" s="1146"/>
      <c r="AC49" s="1146"/>
      <c r="AD49" s="1146"/>
      <c r="AE49" s="1200"/>
      <c r="AF49" s="1200"/>
      <c r="AG49" s="1200"/>
      <c r="AH49" s="1200"/>
      <c r="AI49" s="1200"/>
    </row>
    <row r="50" spans="1:35" ht="18" customHeight="1">
      <c r="A50" s="1132"/>
      <c r="B50" s="1158"/>
      <c r="C50" s="1044" t="s">
        <v>450</v>
      </c>
      <c r="D50" s="1044"/>
      <c r="E50" s="1044"/>
      <c r="F50" s="1044"/>
      <c r="G50" s="1044"/>
      <c r="H50" s="1044"/>
      <c r="I50" s="1044"/>
      <c r="J50" s="1044"/>
      <c r="K50" s="1044"/>
      <c r="L50" s="1044"/>
      <c r="M50" s="1044"/>
      <c r="N50" s="1044"/>
      <c r="O50" s="1044"/>
      <c r="P50" s="1044"/>
      <c r="Q50" s="1044" t="s">
        <v>240</v>
      </c>
      <c r="R50" s="1044"/>
      <c r="S50" s="1044"/>
      <c r="T50" s="1044"/>
      <c r="U50" s="1044"/>
      <c r="V50" s="1044"/>
      <c r="W50" s="1044"/>
      <c r="X50" s="1044"/>
      <c r="Y50" s="1044"/>
      <c r="Z50" s="1044"/>
      <c r="AA50" s="1146"/>
      <c r="AB50" s="1146"/>
      <c r="AC50" s="1146"/>
      <c r="AD50" s="1146"/>
      <c r="AE50" s="1200"/>
      <c r="AF50" s="1200"/>
      <c r="AG50" s="1200"/>
      <c r="AH50" s="1200"/>
      <c r="AI50" s="1200"/>
    </row>
    <row r="51" spans="1:35" ht="18" customHeight="1">
      <c r="A51" s="1132"/>
      <c r="B51" s="1158"/>
      <c r="C51" s="1185"/>
      <c r="D51" s="1185"/>
      <c r="E51" s="1185"/>
      <c r="F51" s="1185"/>
      <c r="G51" s="1185"/>
      <c r="H51" s="1185"/>
      <c r="I51" s="1185"/>
      <c r="J51" s="1185"/>
      <c r="K51" s="1185"/>
      <c r="L51" s="1185"/>
      <c r="M51" s="1185"/>
      <c r="N51" s="1185"/>
      <c r="O51" s="1185"/>
      <c r="P51" s="1185"/>
      <c r="Q51" s="1185"/>
      <c r="R51" s="1185"/>
      <c r="S51" s="1185"/>
      <c r="T51" s="1185"/>
      <c r="U51" s="1185"/>
      <c r="V51" s="1196" t="s">
        <v>268</v>
      </c>
      <c r="W51" s="1196"/>
      <c r="X51" s="1196"/>
      <c r="Y51" s="1196"/>
      <c r="Z51" s="1196"/>
      <c r="AA51" s="1196"/>
      <c r="AB51" s="1196"/>
      <c r="AC51" s="1196"/>
      <c r="AD51" s="1196"/>
      <c r="AE51" s="1196"/>
      <c r="AF51" s="1196"/>
      <c r="AG51" s="1196"/>
      <c r="AH51" s="1196"/>
      <c r="AI51" s="1196"/>
    </row>
    <row r="52" spans="1:35" ht="18" customHeight="1">
      <c r="A52" s="1132"/>
      <c r="B52" s="1158" t="s">
        <v>459</v>
      </c>
      <c r="C52" s="1125" t="s">
        <v>450</v>
      </c>
      <c r="D52" s="1125"/>
      <c r="E52" s="1125"/>
      <c r="F52" s="1125"/>
      <c r="G52" s="1125"/>
      <c r="H52" s="1125"/>
      <c r="I52" s="1163"/>
      <c r="J52" s="1163"/>
      <c r="K52" s="1163"/>
      <c r="L52" s="1163"/>
      <c r="M52" s="1163"/>
      <c r="N52" s="1163"/>
      <c r="O52" s="1163"/>
      <c r="P52" s="1163"/>
      <c r="Q52" s="1163" t="s">
        <v>240</v>
      </c>
      <c r="R52" s="1163"/>
      <c r="S52" s="1163"/>
      <c r="T52" s="1163"/>
      <c r="U52" s="1163"/>
      <c r="V52" s="1163"/>
      <c r="W52" s="1163"/>
      <c r="X52" s="1163"/>
      <c r="Y52" s="1163"/>
      <c r="Z52" s="1163"/>
      <c r="AA52" s="1169"/>
      <c r="AB52" s="1169"/>
      <c r="AC52" s="1169"/>
      <c r="AD52" s="1169"/>
      <c r="AE52" s="1199"/>
      <c r="AF52" s="1199"/>
      <c r="AG52" s="1199"/>
      <c r="AH52" s="1199"/>
      <c r="AI52" s="1199"/>
    </row>
    <row r="53" spans="1:35" ht="18" customHeight="1">
      <c r="A53" s="1132"/>
      <c r="B53" s="1158"/>
      <c r="C53" s="1044" t="s">
        <v>450</v>
      </c>
      <c r="D53" s="1044"/>
      <c r="E53" s="1044"/>
      <c r="F53" s="1044"/>
      <c r="G53" s="1044"/>
      <c r="H53" s="1044"/>
      <c r="I53" s="1044"/>
      <c r="J53" s="1044"/>
      <c r="K53" s="1044"/>
      <c r="L53" s="1044"/>
      <c r="M53" s="1044"/>
      <c r="N53" s="1044"/>
      <c r="O53" s="1044"/>
      <c r="P53" s="1044"/>
      <c r="Q53" s="1163" t="s">
        <v>240</v>
      </c>
      <c r="R53" s="1163"/>
      <c r="S53" s="1163"/>
      <c r="T53" s="1163"/>
      <c r="U53" s="1163"/>
      <c r="V53" s="1163"/>
      <c r="W53" s="1163"/>
      <c r="X53" s="1163"/>
      <c r="Y53" s="1163"/>
      <c r="Z53" s="1163"/>
      <c r="AA53" s="1146"/>
      <c r="AB53" s="1146"/>
      <c r="AC53" s="1146"/>
      <c r="AD53" s="1146"/>
      <c r="AE53" s="1200"/>
      <c r="AF53" s="1200"/>
      <c r="AG53" s="1200"/>
      <c r="AH53" s="1200"/>
      <c r="AI53" s="1200"/>
    </row>
    <row r="54" spans="1:35" ht="18" customHeight="1">
      <c r="A54" s="1132"/>
      <c r="B54" s="1158"/>
      <c r="C54" s="1044" t="s">
        <v>450</v>
      </c>
      <c r="D54" s="1044"/>
      <c r="E54" s="1044"/>
      <c r="F54" s="1044"/>
      <c r="G54" s="1044"/>
      <c r="H54" s="1044"/>
      <c r="I54" s="1044"/>
      <c r="J54" s="1044"/>
      <c r="K54" s="1044"/>
      <c r="L54" s="1044"/>
      <c r="M54" s="1044"/>
      <c r="N54" s="1044"/>
      <c r="O54" s="1044"/>
      <c r="P54" s="1044"/>
      <c r="Q54" s="1163" t="s">
        <v>240</v>
      </c>
      <c r="R54" s="1163"/>
      <c r="S54" s="1163"/>
      <c r="T54" s="1163"/>
      <c r="U54" s="1163"/>
      <c r="V54" s="1163"/>
      <c r="W54" s="1163"/>
      <c r="X54" s="1163"/>
      <c r="Y54" s="1163"/>
      <c r="Z54" s="1163"/>
      <c r="AA54" s="1146"/>
      <c r="AB54" s="1146"/>
      <c r="AC54" s="1146"/>
      <c r="AD54" s="1146"/>
      <c r="AE54" s="1149"/>
      <c r="AF54" s="1149"/>
      <c r="AG54" s="1149"/>
      <c r="AH54" s="1149"/>
      <c r="AI54" s="1149"/>
    </row>
    <row r="55" spans="1:35" ht="18" customHeight="1">
      <c r="A55" s="1132"/>
      <c r="B55" s="1158"/>
      <c r="C55" s="1044" t="s">
        <v>450</v>
      </c>
      <c r="D55" s="1044"/>
      <c r="E55" s="1044"/>
      <c r="F55" s="1044"/>
      <c r="G55" s="1044"/>
      <c r="H55" s="1044"/>
      <c r="I55" s="1044"/>
      <c r="J55" s="1044"/>
      <c r="K55" s="1044"/>
      <c r="L55" s="1044"/>
      <c r="M55" s="1044"/>
      <c r="N55" s="1044"/>
      <c r="O55" s="1044"/>
      <c r="P55" s="1044"/>
      <c r="Q55" s="1163" t="s">
        <v>240</v>
      </c>
      <c r="R55" s="1163"/>
      <c r="S55" s="1163"/>
      <c r="T55" s="1163"/>
      <c r="U55" s="1163"/>
      <c r="V55" s="1163"/>
      <c r="W55" s="1163"/>
      <c r="X55" s="1163"/>
      <c r="Y55" s="1163"/>
      <c r="Z55" s="1163"/>
      <c r="AA55" s="1146"/>
      <c r="AB55" s="1146"/>
      <c r="AC55" s="1146"/>
      <c r="AD55" s="1146"/>
      <c r="AE55" s="1200"/>
      <c r="AF55" s="1200"/>
      <c r="AG55" s="1200"/>
      <c r="AH55" s="1200"/>
      <c r="AI55" s="1200"/>
    </row>
    <row r="56" spans="1:35" ht="18" customHeight="1">
      <c r="A56" s="1132"/>
      <c r="B56" s="1158"/>
      <c r="C56" s="1044" t="s">
        <v>450</v>
      </c>
      <c r="D56" s="1044"/>
      <c r="E56" s="1044"/>
      <c r="F56" s="1044"/>
      <c r="G56" s="1044"/>
      <c r="H56" s="1044"/>
      <c r="I56" s="1044"/>
      <c r="J56" s="1044"/>
      <c r="K56" s="1044"/>
      <c r="L56" s="1044"/>
      <c r="M56" s="1044"/>
      <c r="N56" s="1044"/>
      <c r="O56" s="1044"/>
      <c r="P56" s="1044"/>
      <c r="Q56" s="1163" t="s">
        <v>240</v>
      </c>
      <c r="R56" s="1163"/>
      <c r="S56" s="1163"/>
      <c r="T56" s="1163"/>
      <c r="U56" s="1163"/>
      <c r="V56" s="1163"/>
      <c r="W56" s="1163"/>
      <c r="X56" s="1163"/>
      <c r="Y56" s="1163"/>
      <c r="Z56" s="1163"/>
      <c r="AA56" s="1146"/>
      <c r="AB56" s="1146"/>
      <c r="AC56" s="1146"/>
      <c r="AD56" s="1146"/>
      <c r="AE56" s="1200"/>
      <c r="AF56" s="1200"/>
      <c r="AG56" s="1200"/>
      <c r="AH56" s="1200"/>
      <c r="AI56" s="1200"/>
    </row>
    <row r="57" spans="1:35" ht="18" customHeight="1">
      <c r="A57" s="1132"/>
      <c r="B57" s="1158"/>
      <c r="C57" s="1044" t="s">
        <v>450</v>
      </c>
      <c r="D57" s="1044"/>
      <c r="E57" s="1044"/>
      <c r="F57" s="1044"/>
      <c r="G57" s="1044"/>
      <c r="H57" s="1044"/>
      <c r="I57" s="1044"/>
      <c r="J57" s="1044"/>
      <c r="K57" s="1044"/>
      <c r="L57" s="1044"/>
      <c r="M57" s="1044"/>
      <c r="N57" s="1044"/>
      <c r="O57" s="1044"/>
      <c r="P57" s="1044"/>
      <c r="Q57" s="1044" t="s">
        <v>240</v>
      </c>
      <c r="R57" s="1044"/>
      <c r="S57" s="1044"/>
      <c r="T57" s="1044"/>
      <c r="U57" s="1044"/>
      <c r="V57" s="1044"/>
      <c r="W57" s="1044"/>
      <c r="X57" s="1044"/>
      <c r="Y57" s="1044"/>
      <c r="Z57" s="1044"/>
      <c r="AA57" s="1146"/>
      <c r="AB57" s="1146"/>
      <c r="AC57" s="1146"/>
      <c r="AD57" s="1146"/>
      <c r="AE57" s="1200"/>
      <c r="AF57" s="1200"/>
      <c r="AG57" s="1200"/>
      <c r="AH57" s="1200"/>
      <c r="AI57" s="1200"/>
    </row>
    <row r="58" spans="1:35" ht="18" customHeight="1">
      <c r="A58" s="1132"/>
      <c r="B58" s="1158"/>
      <c r="C58" s="1185"/>
      <c r="D58" s="1185"/>
      <c r="E58" s="1185"/>
      <c r="F58" s="1185"/>
      <c r="G58" s="1185"/>
      <c r="H58" s="1185"/>
      <c r="I58" s="1185"/>
      <c r="J58" s="1185"/>
      <c r="K58" s="1185"/>
      <c r="L58" s="1185"/>
      <c r="M58" s="1185"/>
      <c r="N58" s="1185"/>
      <c r="O58" s="1185"/>
      <c r="P58" s="1185"/>
      <c r="Q58" s="1185"/>
      <c r="R58" s="1185"/>
      <c r="S58" s="1185"/>
      <c r="T58" s="1185"/>
      <c r="U58" s="1185"/>
      <c r="V58" s="1196" t="s">
        <v>417</v>
      </c>
      <c r="W58" s="1196"/>
      <c r="X58" s="1196"/>
      <c r="Y58" s="1196"/>
      <c r="Z58" s="1196"/>
      <c r="AA58" s="1196"/>
      <c r="AB58" s="1196"/>
      <c r="AC58" s="1196"/>
      <c r="AD58" s="1196"/>
      <c r="AE58" s="1196"/>
      <c r="AF58" s="1196"/>
      <c r="AG58" s="1196"/>
      <c r="AH58" s="1196"/>
      <c r="AI58" s="1196"/>
    </row>
    <row r="59" spans="1:35" ht="18" customHeight="1">
      <c r="A59" s="1132"/>
      <c r="B59" s="1159" t="s">
        <v>461</v>
      </c>
      <c r="C59" s="1125" t="s">
        <v>450</v>
      </c>
      <c r="D59" s="1125"/>
      <c r="E59" s="1125"/>
      <c r="F59" s="1125"/>
      <c r="G59" s="1125"/>
      <c r="H59" s="1125"/>
      <c r="I59" s="1125"/>
      <c r="J59" s="1125"/>
      <c r="K59" s="1125"/>
      <c r="L59" s="1125"/>
      <c r="M59" s="1125"/>
      <c r="N59" s="1125"/>
      <c r="O59" s="1125"/>
      <c r="P59" s="1125"/>
      <c r="Q59" s="1125" t="s">
        <v>240</v>
      </c>
      <c r="R59" s="1125"/>
      <c r="S59" s="1125"/>
      <c r="T59" s="1125"/>
      <c r="U59" s="1125"/>
      <c r="V59" s="1125"/>
      <c r="W59" s="1125"/>
      <c r="X59" s="1125"/>
      <c r="Y59" s="1125"/>
      <c r="Z59" s="1125"/>
      <c r="AA59" s="1141"/>
      <c r="AB59" s="1141"/>
      <c r="AC59" s="1141"/>
      <c r="AD59" s="1141"/>
      <c r="AE59" s="1208"/>
      <c r="AF59" s="1208"/>
      <c r="AG59" s="1208"/>
      <c r="AH59" s="1208"/>
      <c r="AI59" s="1208"/>
    </row>
    <row r="60" spans="1:35" ht="18" customHeight="1">
      <c r="A60" s="1132"/>
      <c r="B60" s="1159"/>
      <c r="C60" s="1044" t="s">
        <v>450</v>
      </c>
      <c r="D60" s="1044"/>
      <c r="E60" s="1044"/>
      <c r="F60" s="1044"/>
      <c r="G60" s="1044"/>
      <c r="H60" s="1044"/>
      <c r="I60" s="1044"/>
      <c r="J60" s="1044"/>
      <c r="K60" s="1044"/>
      <c r="L60" s="1044"/>
      <c r="M60" s="1044"/>
      <c r="N60" s="1044"/>
      <c r="O60" s="1044"/>
      <c r="P60" s="1044"/>
      <c r="Q60" s="1163" t="s">
        <v>240</v>
      </c>
      <c r="R60" s="1163"/>
      <c r="S60" s="1163"/>
      <c r="T60" s="1163"/>
      <c r="U60" s="1163"/>
      <c r="V60" s="1163"/>
      <c r="W60" s="1163"/>
      <c r="X60" s="1163"/>
      <c r="Y60" s="1163"/>
      <c r="Z60" s="1163"/>
      <c r="AA60" s="1146"/>
      <c r="AB60" s="1146"/>
      <c r="AC60" s="1146"/>
      <c r="AD60" s="1146"/>
      <c r="AE60" s="1200"/>
      <c r="AF60" s="1200"/>
      <c r="AG60" s="1200"/>
      <c r="AH60" s="1200"/>
      <c r="AI60" s="1200"/>
    </row>
    <row r="61" spans="1:35" ht="18" customHeight="1">
      <c r="A61" s="1132"/>
      <c r="B61" s="1159"/>
      <c r="C61" s="1044" t="s">
        <v>450</v>
      </c>
      <c r="D61" s="1044"/>
      <c r="E61" s="1044"/>
      <c r="F61" s="1044"/>
      <c r="G61" s="1044"/>
      <c r="H61" s="1044"/>
      <c r="I61" s="1044"/>
      <c r="J61" s="1044"/>
      <c r="K61" s="1044"/>
      <c r="L61" s="1044"/>
      <c r="M61" s="1044"/>
      <c r="N61" s="1044"/>
      <c r="O61" s="1044"/>
      <c r="P61" s="1044"/>
      <c r="Q61" s="1163" t="s">
        <v>240</v>
      </c>
      <c r="R61" s="1163"/>
      <c r="S61" s="1163"/>
      <c r="T61" s="1163"/>
      <c r="U61" s="1163"/>
      <c r="V61" s="1163"/>
      <c r="W61" s="1163"/>
      <c r="X61" s="1163"/>
      <c r="Y61" s="1163"/>
      <c r="Z61" s="1163"/>
      <c r="AA61" s="1146"/>
      <c r="AB61" s="1146"/>
      <c r="AC61" s="1146"/>
      <c r="AD61" s="1146"/>
      <c r="AE61" s="1149"/>
      <c r="AF61" s="1149"/>
      <c r="AG61" s="1149"/>
      <c r="AH61" s="1149"/>
      <c r="AI61" s="1149"/>
    </row>
    <row r="62" spans="1:35" ht="18" customHeight="1">
      <c r="A62" s="1132"/>
      <c r="B62" s="1159"/>
      <c r="C62" s="1044" t="s">
        <v>450</v>
      </c>
      <c r="D62" s="1044"/>
      <c r="E62" s="1044"/>
      <c r="F62" s="1044"/>
      <c r="G62" s="1044"/>
      <c r="H62" s="1044"/>
      <c r="I62" s="1044"/>
      <c r="J62" s="1044"/>
      <c r="K62" s="1044"/>
      <c r="L62" s="1044"/>
      <c r="M62" s="1044"/>
      <c r="N62" s="1044"/>
      <c r="O62" s="1044"/>
      <c r="P62" s="1044"/>
      <c r="Q62" s="1163" t="s">
        <v>240</v>
      </c>
      <c r="R62" s="1163"/>
      <c r="S62" s="1163"/>
      <c r="T62" s="1163"/>
      <c r="U62" s="1163"/>
      <c r="V62" s="1163"/>
      <c r="W62" s="1163"/>
      <c r="X62" s="1163"/>
      <c r="Y62" s="1163"/>
      <c r="Z62" s="1163"/>
      <c r="AA62" s="1146"/>
      <c r="AB62" s="1146"/>
      <c r="AC62" s="1146"/>
      <c r="AD62" s="1146"/>
      <c r="AE62" s="1200"/>
      <c r="AF62" s="1200"/>
      <c r="AG62" s="1200"/>
      <c r="AH62" s="1200"/>
      <c r="AI62" s="1200"/>
    </row>
    <row r="63" spans="1:35" ht="18" customHeight="1">
      <c r="A63" s="1132"/>
      <c r="B63" s="1159"/>
      <c r="C63" s="1044" t="s">
        <v>450</v>
      </c>
      <c r="D63" s="1044"/>
      <c r="E63" s="1044"/>
      <c r="F63" s="1044"/>
      <c r="G63" s="1044"/>
      <c r="H63" s="1044"/>
      <c r="I63" s="1044"/>
      <c r="J63" s="1044"/>
      <c r="K63" s="1044"/>
      <c r="L63" s="1044"/>
      <c r="M63" s="1044"/>
      <c r="N63" s="1044"/>
      <c r="O63" s="1044"/>
      <c r="P63" s="1044"/>
      <c r="Q63" s="1163" t="s">
        <v>240</v>
      </c>
      <c r="R63" s="1163"/>
      <c r="S63" s="1163"/>
      <c r="T63" s="1163"/>
      <c r="U63" s="1163"/>
      <c r="V63" s="1163"/>
      <c r="W63" s="1163"/>
      <c r="X63" s="1163"/>
      <c r="Y63" s="1163"/>
      <c r="Z63" s="1163"/>
      <c r="AA63" s="1146"/>
      <c r="AB63" s="1146"/>
      <c r="AC63" s="1146"/>
      <c r="AD63" s="1146"/>
      <c r="AE63" s="1200"/>
      <c r="AF63" s="1200"/>
      <c r="AG63" s="1200"/>
      <c r="AH63" s="1200"/>
      <c r="AI63" s="1200"/>
    </row>
    <row r="64" spans="1:35" ht="18" customHeight="1">
      <c r="A64" s="1132"/>
      <c r="B64" s="1159"/>
      <c r="C64" s="1044" t="s">
        <v>450</v>
      </c>
      <c r="D64" s="1044"/>
      <c r="E64" s="1044"/>
      <c r="F64" s="1044"/>
      <c r="G64" s="1044"/>
      <c r="H64" s="1044"/>
      <c r="I64" s="1044"/>
      <c r="J64" s="1044"/>
      <c r="K64" s="1044"/>
      <c r="L64" s="1044"/>
      <c r="M64" s="1044"/>
      <c r="N64" s="1044"/>
      <c r="O64" s="1044"/>
      <c r="P64" s="1044"/>
      <c r="Q64" s="1044" t="s">
        <v>240</v>
      </c>
      <c r="R64" s="1044"/>
      <c r="S64" s="1044"/>
      <c r="T64" s="1044"/>
      <c r="U64" s="1044"/>
      <c r="V64" s="1044"/>
      <c r="W64" s="1044"/>
      <c r="X64" s="1044"/>
      <c r="Y64" s="1044"/>
      <c r="Z64" s="1044"/>
      <c r="AA64" s="1146"/>
      <c r="AB64" s="1146"/>
      <c r="AC64" s="1146"/>
      <c r="AD64" s="1146"/>
      <c r="AE64" s="1200"/>
      <c r="AF64" s="1200"/>
      <c r="AG64" s="1200"/>
      <c r="AH64" s="1200"/>
      <c r="AI64" s="1200"/>
    </row>
    <row r="65" spans="1:35" ht="18" customHeight="1">
      <c r="A65" s="1132"/>
      <c r="B65" s="1159"/>
      <c r="C65" s="1185"/>
      <c r="D65" s="1185"/>
      <c r="E65" s="1185"/>
      <c r="F65" s="1185"/>
      <c r="G65" s="1185"/>
      <c r="H65" s="1185"/>
      <c r="I65" s="1185"/>
      <c r="J65" s="1185"/>
      <c r="K65" s="1185"/>
      <c r="L65" s="1185"/>
      <c r="M65" s="1185"/>
      <c r="N65" s="1185"/>
      <c r="O65" s="1185"/>
      <c r="P65" s="1185"/>
      <c r="Q65" s="1185"/>
      <c r="R65" s="1185"/>
      <c r="S65" s="1185"/>
      <c r="T65" s="1185"/>
      <c r="U65" s="1185"/>
      <c r="V65" s="1196" t="s">
        <v>106</v>
      </c>
      <c r="W65" s="1196"/>
      <c r="X65" s="1196"/>
      <c r="Y65" s="1196"/>
      <c r="Z65" s="1196"/>
      <c r="AA65" s="1196"/>
      <c r="AB65" s="1196"/>
      <c r="AC65" s="1196"/>
      <c r="AD65" s="1196"/>
      <c r="AE65" s="1196"/>
      <c r="AF65" s="1196"/>
      <c r="AG65" s="1196"/>
      <c r="AH65" s="1196"/>
      <c r="AI65" s="1196"/>
    </row>
    <row r="66" spans="1:35" ht="18" customHeight="1">
      <c r="A66" s="1132"/>
      <c r="B66" s="1158" t="s">
        <v>482</v>
      </c>
      <c r="C66" s="1125" t="s">
        <v>450</v>
      </c>
      <c r="D66" s="1125"/>
      <c r="E66" s="1125"/>
      <c r="F66" s="1125"/>
      <c r="G66" s="1125"/>
      <c r="H66" s="1125"/>
      <c r="I66" s="1163"/>
      <c r="J66" s="1163"/>
      <c r="K66" s="1163"/>
      <c r="L66" s="1163"/>
      <c r="M66" s="1163"/>
      <c r="N66" s="1163"/>
      <c r="O66" s="1163"/>
      <c r="P66" s="1163"/>
      <c r="Q66" s="1163" t="s">
        <v>240</v>
      </c>
      <c r="R66" s="1163"/>
      <c r="S66" s="1163"/>
      <c r="T66" s="1163"/>
      <c r="U66" s="1163"/>
      <c r="V66" s="1163"/>
      <c r="W66" s="1163"/>
      <c r="X66" s="1163"/>
      <c r="Y66" s="1163"/>
      <c r="Z66" s="1163"/>
      <c r="AA66" s="1169"/>
      <c r="AB66" s="1169"/>
      <c r="AC66" s="1169"/>
      <c r="AD66" s="1169"/>
      <c r="AE66" s="1199"/>
      <c r="AF66" s="1199"/>
      <c r="AG66" s="1199"/>
      <c r="AH66" s="1199"/>
      <c r="AI66" s="1199"/>
    </row>
    <row r="67" spans="1:35" ht="18" customHeight="1">
      <c r="A67" s="1132"/>
      <c r="B67" s="1158"/>
      <c r="C67" s="1044" t="s">
        <v>450</v>
      </c>
      <c r="D67" s="1044"/>
      <c r="E67" s="1044"/>
      <c r="F67" s="1044"/>
      <c r="G67" s="1044"/>
      <c r="H67" s="1044"/>
      <c r="I67" s="1044"/>
      <c r="J67" s="1044"/>
      <c r="K67" s="1044"/>
      <c r="L67" s="1044"/>
      <c r="M67" s="1044"/>
      <c r="N67" s="1044"/>
      <c r="O67" s="1044"/>
      <c r="P67" s="1044"/>
      <c r="Q67" s="1163" t="s">
        <v>240</v>
      </c>
      <c r="R67" s="1163"/>
      <c r="S67" s="1163"/>
      <c r="T67" s="1163"/>
      <c r="U67" s="1163"/>
      <c r="V67" s="1163"/>
      <c r="W67" s="1163"/>
      <c r="X67" s="1163"/>
      <c r="Y67" s="1163"/>
      <c r="Z67" s="1163"/>
      <c r="AA67" s="1146"/>
      <c r="AB67" s="1146"/>
      <c r="AC67" s="1146"/>
      <c r="AD67" s="1146"/>
      <c r="AE67" s="1200"/>
      <c r="AF67" s="1200"/>
      <c r="AG67" s="1200"/>
      <c r="AH67" s="1200"/>
      <c r="AI67" s="1200"/>
    </row>
    <row r="68" spans="1:35" ht="18" customHeight="1">
      <c r="A68" s="1132"/>
      <c r="B68" s="1158"/>
      <c r="C68" s="1044" t="s">
        <v>450</v>
      </c>
      <c r="D68" s="1044"/>
      <c r="E68" s="1044"/>
      <c r="F68" s="1044"/>
      <c r="G68" s="1044"/>
      <c r="H68" s="1044"/>
      <c r="I68" s="1044"/>
      <c r="J68" s="1044"/>
      <c r="K68" s="1044"/>
      <c r="L68" s="1044"/>
      <c r="M68" s="1044"/>
      <c r="N68" s="1044"/>
      <c r="O68" s="1044"/>
      <c r="P68" s="1044"/>
      <c r="Q68" s="1163" t="s">
        <v>240</v>
      </c>
      <c r="R68" s="1163"/>
      <c r="S68" s="1163"/>
      <c r="T68" s="1163"/>
      <c r="U68" s="1163"/>
      <c r="V68" s="1163"/>
      <c r="W68" s="1163"/>
      <c r="X68" s="1163"/>
      <c r="Y68" s="1163"/>
      <c r="Z68" s="1163"/>
      <c r="AA68" s="1146"/>
      <c r="AB68" s="1146"/>
      <c r="AC68" s="1146"/>
      <c r="AD68" s="1146"/>
      <c r="AE68" s="1149"/>
      <c r="AF68" s="1149"/>
      <c r="AG68" s="1149"/>
      <c r="AH68" s="1149"/>
      <c r="AI68" s="1149"/>
    </row>
    <row r="69" spans="1:35" ht="18" customHeight="1">
      <c r="A69" s="1132"/>
      <c r="B69" s="1158"/>
      <c r="C69" s="1044" t="s">
        <v>450</v>
      </c>
      <c r="D69" s="1044"/>
      <c r="E69" s="1044"/>
      <c r="F69" s="1044"/>
      <c r="G69" s="1044"/>
      <c r="H69" s="1044"/>
      <c r="I69" s="1044"/>
      <c r="J69" s="1044"/>
      <c r="K69" s="1044"/>
      <c r="L69" s="1044"/>
      <c r="M69" s="1044"/>
      <c r="N69" s="1044"/>
      <c r="O69" s="1044"/>
      <c r="P69" s="1044"/>
      <c r="Q69" s="1163" t="s">
        <v>240</v>
      </c>
      <c r="R69" s="1163"/>
      <c r="S69" s="1163"/>
      <c r="T69" s="1163"/>
      <c r="U69" s="1163"/>
      <c r="V69" s="1163"/>
      <c r="W69" s="1163"/>
      <c r="X69" s="1163"/>
      <c r="Y69" s="1163"/>
      <c r="Z69" s="1163"/>
      <c r="AA69" s="1146"/>
      <c r="AB69" s="1146"/>
      <c r="AC69" s="1146"/>
      <c r="AD69" s="1146"/>
      <c r="AE69" s="1200"/>
      <c r="AF69" s="1200"/>
      <c r="AG69" s="1200"/>
      <c r="AH69" s="1200"/>
      <c r="AI69" s="1200"/>
    </row>
    <row r="70" spans="1:35" ht="18" customHeight="1">
      <c r="A70" s="1132"/>
      <c r="B70" s="1158"/>
      <c r="C70" s="1044" t="s">
        <v>450</v>
      </c>
      <c r="D70" s="1044"/>
      <c r="E70" s="1044"/>
      <c r="F70" s="1044"/>
      <c r="G70" s="1044"/>
      <c r="H70" s="1044"/>
      <c r="I70" s="1044"/>
      <c r="J70" s="1044"/>
      <c r="K70" s="1044"/>
      <c r="L70" s="1044"/>
      <c r="M70" s="1044"/>
      <c r="N70" s="1044"/>
      <c r="O70" s="1044"/>
      <c r="P70" s="1044"/>
      <c r="Q70" s="1163" t="s">
        <v>240</v>
      </c>
      <c r="R70" s="1163"/>
      <c r="S70" s="1163"/>
      <c r="T70" s="1163"/>
      <c r="U70" s="1163"/>
      <c r="V70" s="1163"/>
      <c r="W70" s="1163"/>
      <c r="X70" s="1163"/>
      <c r="Y70" s="1163"/>
      <c r="Z70" s="1163"/>
      <c r="AA70" s="1146"/>
      <c r="AB70" s="1146"/>
      <c r="AC70" s="1146"/>
      <c r="AD70" s="1146"/>
      <c r="AE70" s="1200"/>
      <c r="AF70" s="1200"/>
      <c r="AG70" s="1200"/>
      <c r="AH70" s="1200"/>
      <c r="AI70" s="1200"/>
    </row>
    <row r="71" spans="1:35" ht="18" customHeight="1">
      <c r="A71" s="1132"/>
      <c r="B71" s="1158"/>
      <c r="C71" s="1044" t="s">
        <v>450</v>
      </c>
      <c r="D71" s="1044"/>
      <c r="E71" s="1044"/>
      <c r="F71" s="1044"/>
      <c r="G71" s="1044"/>
      <c r="H71" s="1044"/>
      <c r="I71" s="1044"/>
      <c r="J71" s="1044"/>
      <c r="K71" s="1044"/>
      <c r="L71" s="1044"/>
      <c r="M71" s="1044"/>
      <c r="N71" s="1044"/>
      <c r="O71" s="1044"/>
      <c r="P71" s="1044"/>
      <c r="Q71" s="1044" t="s">
        <v>240</v>
      </c>
      <c r="R71" s="1044"/>
      <c r="S71" s="1044"/>
      <c r="T71" s="1044"/>
      <c r="U71" s="1044"/>
      <c r="V71" s="1044"/>
      <c r="W71" s="1044"/>
      <c r="X71" s="1044"/>
      <c r="Y71" s="1044"/>
      <c r="Z71" s="1044"/>
      <c r="AA71" s="1146"/>
      <c r="AB71" s="1146"/>
      <c r="AC71" s="1146"/>
      <c r="AD71" s="1146"/>
      <c r="AE71" s="1200"/>
      <c r="AF71" s="1200"/>
      <c r="AG71" s="1200"/>
      <c r="AH71" s="1200"/>
      <c r="AI71" s="1200"/>
    </row>
    <row r="72" spans="1:35" ht="18" customHeight="1">
      <c r="A72" s="1132"/>
      <c r="B72" s="1158"/>
      <c r="C72" s="1185"/>
      <c r="D72" s="1185"/>
      <c r="E72" s="1185"/>
      <c r="F72" s="1185"/>
      <c r="G72" s="1185"/>
      <c r="H72" s="1185"/>
      <c r="I72" s="1185"/>
      <c r="J72" s="1185"/>
      <c r="K72" s="1185"/>
      <c r="L72" s="1185"/>
      <c r="M72" s="1185"/>
      <c r="N72" s="1185"/>
      <c r="O72" s="1185"/>
      <c r="P72" s="1185"/>
      <c r="Q72" s="1185"/>
      <c r="R72" s="1185"/>
      <c r="S72" s="1185"/>
      <c r="T72" s="1185"/>
      <c r="U72" s="1185"/>
      <c r="V72" s="1196" t="s">
        <v>478</v>
      </c>
      <c r="W72" s="1196"/>
      <c r="X72" s="1196"/>
      <c r="Y72" s="1196"/>
      <c r="Z72" s="1196"/>
      <c r="AA72" s="1196"/>
      <c r="AB72" s="1196"/>
      <c r="AC72" s="1196"/>
      <c r="AD72" s="1196"/>
      <c r="AE72" s="1196"/>
      <c r="AF72" s="1196"/>
      <c r="AG72" s="1196"/>
      <c r="AH72" s="1196"/>
      <c r="AI72" s="1196"/>
    </row>
    <row r="73" spans="1:35" ht="18" customHeight="1">
      <c r="A73" s="1132"/>
      <c r="B73" s="1158" t="s">
        <v>483</v>
      </c>
      <c r="C73" s="1125" t="s">
        <v>450</v>
      </c>
      <c r="D73" s="1125"/>
      <c r="E73" s="1125"/>
      <c r="F73" s="1125"/>
      <c r="G73" s="1125"/>
      <c r="H73" s="1125"/>
      <c r="I73" s="1163"/>
      <c r="J73" s="1163"/>
      <c r="K73" s="1163"/>
      <c r="L73" s="1163"/>
      <c r="M73" s="1163"/>
      <c r="N73" s="1163"/>
      <c r="O73" s="1163"/>
      <c r="P73" s="1163"/>
      <c r="Q73" s="1163" t="s">
        <v>240</v>
      </c>
      <c r="R73" s="1163"/>
      <c r="S73" s="1163"/>
      <c r="T73" s="1163"/>
      <c r="U73" s="1163"/>
      <c r="V73" s="1163"/>
      <c r="W73" s="1163"/>
      <c r="X73" s="1163"/>
      <c r="Y73" s="1163"/>
      <c r="Z73" s="1163"/>
      <c r="AA73" s="1169"/>
      <c r="AB73" s="1169"/>
      <c r="AC73" s="1169"/>
      <c r="AD73" s="1169"/>
      <c r="AE73" s="1199"/>
      <c r="AF73" s="1199"/>
      <c r="AG73" s="1199"/>
      <c r="AH73" s="1199"/>
      <c r="AI73" s="1199"/>
    </row>
    <row r="74" spans="1:35" ht="18" customHeight="1">
      <c r="A74" s="1132"/>
      <c r="B74" s="1158"/>
      <c r="C74" s="1044" t="s">
        <v>450</v>
      </c>
      <c r="D74" s="1044"/>
      <c r="E74" s="1044"/>
      <c r="F74" s="1044"/>
      <c r="G74" s="1044"/>
      <c r="H74" s="1044"/>
      <c r="I74" s="1044"/>
      <c r="J74" s="1044"/>
      <c r="K74" s="1044"/>
      <c r="L74" s="1044"/>
      <c r="M74" s="1044"/>
      <c r="N74" s="1044"/>
      <c r="O74" s="1044"/>
      <c r="P74" s="1044"/>
      <c r="Q74" s="1163" t="s">
        <v>240</v>
      </c>
      <c r="R74" s="1163"/>
      <c r="S74" s="1163"/>
      <c r="T74" s="1163"/>
      <c r="U74" s="1163"/>
      <c r="V74" s="1163"/>
      <c r="W74" s="1163"/>
      <c r="X74" s="1163"/>
      <c r="Y74" s="1163"/>
      <c r="Z74" s="1163"/>
      <c r="AA74" s="1146"/>
      <c r="AB74" s="1146"/>
      <c r="AC74" s="1146"/>
      <c r="AD74" s="1146"/>
      <c r="AE74" s="1200"/>
      <c r="AF74" s="1200"/>
      <c r="AG74" s="1200"/>
      <c r="AH74" s="1200"/>
      <c r="AI74" s="1200"/>
    </row>
    <row r="75" spans="1:35" ht="18" customHeight="1">
      <c r="A75" s="1132"/>
      <c r="B75" s="1158"/>
      <c r="C75" s="1044" t="s">
        <v>450</v>
      </c>
      <c r="D75" s="1044"/>
      <c r="E75" s="1044"/>
      <c r="F75" s="1044"/>
      <c r="G75" s="1044"/>
      <c r="H75" s="1044"/>
      <c r="I75" s="1044"/>
      <c r="J75" s="1044"/>
      <c r="K75" s="1044"/>
      <c r="L75" s="1044"/>
      <c r="M75" s="1044"/>
      <c r="N75" s="1044"/>
      <c r="O75" s="1044"/>
      <c r="P75" s="1044"/>
      <c r="Q75" s="1163" t="s">
        <v>240</v>
      </c>
      <c r="R75" s="1163"/>
      <c r="S75" s="1163"/>
      <c r="T75" s="1163"/>
      <c r="U75" s="1163"/>
      <c r="V75" s="1163"/>
      <c r="W75" s="1163"/>
      <c r="X75" s="1163"/>
      <c r="Y75" s="1163"/>
      <c r="Z75" s="1163"/>
      <c r="AA75" s="1146"/>
      <c r="AB75" s="1146"/>
      <c r="AC75" s="1146"/>
      <c r="AD75" s="1146"/>
      <c r="AE75" s="1149"/>
      <c r="AF75" s="1149"/>
      <c r="AG75" s="1149"/>
      <c r="AH75" s="1149"/>
      <c r="AI75" s="1149"/>
    </row>
    <row r="76" spans="1:35" ht="18" customHeight="1">
      <c r="A76" s="1132"/>
      <c r="B76" s="1158"/>
      <c r="C76" s="1044" t="s">
        <v>450</v>
      </c>
      <c r="D76" s="1044"/>
      <c r="E76" s="1044"/>
      <c r="F76" s="1044"/>
      <c r="G76" s="1044"/>
      <c r="H76" s="1044"/>
      <c r="I76" s="1044"/>
      <c r="J76" s="1044"/>
      <c r="K76" s="1044"/>
      <c r="L76" s="1044"/>
      <c r="M76" s="1044"/>
      <c r="N76" s="1044"/>
      <c r="O76" s="1044"/>
      <c r="P76" s="1044"/>
      <c r="Q76" s="1163" t="s">
        <v>240</v>
      </c>
      <c r="R76" s="1163"/>
      <c r="S76" s="1163"/>
      <c r="T76" s="1163"/>
      <c r="U76" s="1163"/>
      <c r="V76" s="1163"/>
      <c r="W76" s="1163"/>
      <c r="X76" s="1163"/>
      <c r="Y76" s="1163"/>
      <c r="Z76" s="1163"/>
      <c r="AA76" s="1146"/>
      <c r="AB76" s="1146"/>
      <c r="AC76" s="1146"/>
      <c r="AD76" s="1146"/>
      <c r="AE76" s="1200"/>
      <c r="AF76" s="1200"/>
      <c r="AG76" s="1200"/>
      <c r="AH76" s="1200"/>
      <c r="AI76" s="1200"/>
    </row>
    <row r="77" spans="1:35" ht="18" customHeight="1">
      <c r="A77" s="1132"/>
      <c r="B77" s="1158"/>
      <c r="C77" s="1044" t="s">
        <v>450</v>
      </c>
      <c r="D77" s="1044"/>
      <c r="E77" s="1044"/>
      <c r="F77" s="1044"/>
      <c r="G77" s="1044"/>
      <c r="H77" s="1044"/>
      <c r="I77" s="1044"/>
      <c r="J77" s="1044"/>
      <c r="K77" s="1044"/>
      <c r="L77" s="1044"/>
      <c r="M77" s="1044"/>
      <c r="N77" s="1044"/>
      <c r="O77" s="1044"/>
      <c r="P77" s="1044"/>
      <c r="Q77" s="1163" t="s">
        <v>240</v>
      </c>
      <c r="R77" s="1163"/>
      <c r="S77" s="1163"/>
      <c r="T77" s="1163"/>
      <c r="U77" s="1163"/>
      <c r="V77" s="1163"/>
      <c r="W77" s="1163"/>
      <c r="X77" s="1163"/>
      <c r="Y77" s="1163"/>
      <c r="Z77" s="1163"/>
      <c r="AA77" s="1146"/>
      <c r="AB77" s="1146"/>
      <c r="AC77" s="1146"/>
      <c r="AD77" s="1146"/>
      <c r="AE77" s="1200"/>
      <c r="AF77" s="1200"/>
      <c r="AG77" s="1200"/>
      <c r="AH77" s="1200"/>
      <c r="AI77" s="1200"/>
    </row>
    <row r="78" spans="1:35" ht="18" customHeight="1">
      <c r="A78" s="1132"/>
      <c r="B78" s="1158"/>
      <c r="C78" s="1044" t="s">
        <v>450</v>
      </c>
      <c r="D78" s="1044"/>
      <c r="E78" s="1044"/>
      <c r="F78" s="1044"/>
      <c r="G78" s="1044"/>
      <c r="H78" s="1044"/>
      <c r="I78" s="1044"/>
      <c r="J78" s="1044"/>
      <c r="K78" s="1044"/>
      <c r="L78" s="1044"/>
      <c r="M78" s="1044"/>
      <c r="N78" s="1044"/>
      <c r="O78" s="1044"/>
      <c r="P78" s="1044"/>
      <c r="Q78" s="1044" t="s">
        <v>240</v>
      </c>
      <c r="R78" s="1044"/>
      <c r="S78" s="1044"/>
      <c r="T78" s="1044"/>
      <c r="U78" s="1044"/>
      <c r="V78" s="1044"/>
      <c r="W78" s="1044"/>
      <c r="X78" s="1044"/>
      <c r="Y78" s="1044"/>
      <c r="Z78" s="1044"/>
      <c r="AA78" s="1146"/>
      <c r="AB78" s="1146"/>
      <c r="AC78" s="1146"/>
      <c r="AD78" s="1146"/>
      <c r="AE78" s="1200"/>
      <c r="AF78" s="1200"/>
      <c r="AG78" s="1200"/>
      <c r="AH78" s="1200"/>
      <c r="AI78" s="1200"/>
    </row>
    <row r="79" spans="1:35" ht="18" customHeight="1">
      <c r="A79" s="1132"/>
      <c r="B79" s="1158"/>
      <c r="C79" s="1185"/>
      <c r="D79" s="1185"/>
      <c r="E79" s="1185"/>
      <c r="F79" s="1185"/>
      <c r="G79" s="1185"/>
      <c r="H79" s="1185"/>
      <c r="I79" s="1185"/>
      <c r="J79" s="1185"/>
      <c r="K79" s="1185"/>
      <c r="L79" s="1185"/>
      <c r="M79" s="1185"/>
      <c r="N79" s="1185"/>
      <c r="O79" s="1185"/>
      <c r="P79" s="1185"/>
      <c r="Q79" s="1185"/>
      <c r="R79" s="1185"/>
      <c r="S79" s="1185"/>
      <c r="T79" s="1185"/>
      <c r="U79" s="1185"/>
      <c r="V79" s="1196" t="s">
        <v>486</v>
      </c>
      <c r="W79" s="1196"/>
      <c r="X79" s="1196"/>
      <c r="Y79" s="1196"/>
      <c r="Z79" s="1196"/>
      <c r="AA79" s="1196"/>
      <c r="AB79" s="1196"/>
      <c r="AC79" s="1196"/>
      <c r="AD79" s="1196"/>
      <c r="AE79" s="1196"/>
      <c r="AF79" s="1196"/>
      <c r="AG79" s="1196"/>
      <c r="AH79" s="1196"/>
      <c r="AI79" s="1196"/>
    </row>
    <row r="80" spans="1:35" ht="18" customHeight="1">
      <c r="A80" s="1175"/>
      <c r="B80" s="1178" t="s">
        <v>462</v>
      </c>
      <c r="C80" s="1125" t="s">
        <v>450</v>
      </c>
      <c r="D80" s="1125"/>
      <c r="E80" s="1125"/>
      <c r="F80" s="1125"/>
      <c r="G80" s="1125"/>
      <c r="H80" s="1125"/>
      <c r="I80" s="1163"/>
      <c r="J80" s="1163"/>
      <c r="K80" s="1163"/>
      <c r="L80" s="1163"/>
      <c r="M80" s="1163"/>
      <c r="N80" s="1163"/>
      <c r="O80" s="1163"/>
      <c r="P80" s="1163"/>
      <c r="Q80" s="1163" t="s">
        <v>240</v>
      </c>
      <c r="R80" s="1163"/>
      <c r="S80" s="1163"/>
      <c r="T80" s="1163"/>
      <c r="U80" s="1163"/>
      <c r="V80" s="1163"/>
      <c r="W80" s="1163"/>
      <c r="X80" s="1163"/>
      <c r="Y80" s="1163"/>
      <c r="Z80" s="1163"/>
      <c r="AA80" s="1169"/>
      <c r="AB80" s="1169"/>
      <c r="AC80" s="1169"/>
      <c r="AD80" s="1169"/>
      <c r="AE80" s="1199"/>
      <c r="AF80" s="1199"/>
      <c r="AG80" s="1199"/>
      <c r="AH80" s="1199"/>
      <c r="AI80" s="1199"/>
    </row>
    <row r="81" spans="1:35" ht="18" customHeight="1">
      <c r="A81" s="1175"/>
      <c r="B81" s="1178"/>
      <c r="C81" s="1044" t="s">
        <v>450</v>
      </c>
      <c r="D81" s="1044"/>
      <c r="E81" s="1044"/>
      <c r="F81" s="1044"/>
      <c r="G81" s="1044"/>
      <c r="H81" s="1044"/>
      <c r="I81" s="1044"/>
      <c r="J81" s="1044"/>
      <c r="K81" s="1044"/>
      <c r="L81" s="1044"/>
      <c r="M81" s="1044"/>
      <c r="N81" s="1044"/>
      <c r="O81" s="1044"/>
      <c r="P81" s="1044"/>
      <c r="Q81" s="1163" t="s">
        <v>240</v>
      </c>
      <c r="R81" s="1163"/>
      <c r="S81" s="1163"/>
      <c r="T81" s="1163"/>
      <c r="U81" s="1163"/>
      <c r="V81" s="1163"/>
      <c r="W81" s="1163"/>
      <c r="X81" s="1163"/>
      <c r="Y81" s="1163"/>
      <c r="Z81" s="1163"/>
      <c r="AA81" s="1146"/>
      <c r="AB81" s="1146"/>
      <c r="AC81" s="1146"/>
      <c r="AD81" s="1146"/>
      <c r="AE81" s="1200"/>
      <c r="AF81" s="1200"/>
      <c r="AG81" s="1200"/>
      <c r="AH81" s="1200"/>
      <c r="AI81" s="1200"/>
    </row>
    <row r="82" spans="1:35" ht="18" customHeight="1">
      <c r="A82" s="1175"/>
      <c r="B82" s="1178"/>
      <c r="C82" s="1044" t="s">
        <v>450</v>
      </c>
      <c r="D82" s="1044"/>
      <c r="E82" s="1044"/>
      <c r="F82" s="1044"/>
      <c r="G82" s="1044"/>
      <c r="H82" s="1044"/>
      <c r="I82" s="1044"/>
      <c r="J82" s="1044"/>
      <c r="K82" s="1044"/>
      <c r="L82" s="1044"/>
      <c r="M82" s="1044"/>
      <c r="N82" s="1044"/>
      <c r="O82" s="1044"/>
      <c r="P82" s="1044"/>
      <c r="Q82" s="1163" t="s">
        <v>240</v>
      </c>
      <c r="R82" s="1163"/>
      <c r="S82" s="1163"/>
      <c r="T82" s="1163"/>
      <c r="U82" s="1163"/>
      <c r="V82" s="1163"/>
      <c r="W82" s="1163"/>
      <c r="X82" s="1163"/>
      <c r="Y82" s="1163"/>
      <c r="Z82" s="1163"/>
      <c r="AA82" s="1146"/>
      <c r="AB82" s="1146"/>
      <c r="AC82" s="1146"/>
      <c r="AD82" s="1146"/>
      <c r="AE82" s="1149"/>
      <c r="AF82" s="1149"/>
      <c r="AG82" s="1149"/>
      <c r="AH82" s="1149"/>
      <c r="AI82" s="1149"/>
    </row>
    <row r="83" spans="1:35" ht="18" customHeight="1">
      <c r="A83" s="1175"/>
      <c r="B83" s="1178"/>
      <c r="C83" s="1044" t="s">
        <v>450</v>
      </c>
      <c r="D83" s="1044"/>
      <c r="E83" s="1044"/>
      <c r="F83" s="1044"/>
      <c r="G83" s="1044"/>
      <c r="H83" s="1044"/>
      <c r="I83" s="1044"/>
      <c r="J83" s="1044"/>
      <c r="K83" s="1044"/>
      <c r="L83" s="1044"/>
      <c r="M83" s="1044"/>
      <c r="N83" s="1044"/>
      <c r="O83" s="1044"/>
      <c r="P83" s="1044"/>
      <c r="Q83" s="1163" t="s">
        <v>240</v>
      </c>
      <c r="R83" s="1163"/>
      <c r="S83" s="1163"/>
      <c r="T83" s="1163"/>
      <c r="U83" s="1163"/>
      <c r="V83" s="1163"/>
      <c r="W83" s="1163"/>
      <c r="X83" s="1163"/>
      <c r="Y83" s="1163"/>
      <c r="Z83" s="1163"/>
      <c r="AA83" s="1146"/>
      <c r="AB83" s="1146"/>
      <c r="AC83" s="1146"/>
      <c r="AD83" s="1146"/>
      <c r="AE83" s="1200"/>
      <c r="AF83" s="1200"/>
      <c r="AG83" s="1200"/>
      <c r="AH83" s="1200"/>
      <c r="AI83" s="1200"/>
    </row>
    <row r="84" spans="1:35" ht="18" customHeight="1">
      <c r="A84" s="1175"/>
      <c r="B84" s="1178"/>
      <c r="C84" s="1044" t="s">
        <v>450</v>
      </c>
      <c r="D84" s="1044"/>
      <c r="E84" s="1044"/>
      <c r="F84" s="1044"/>
      <c r="G84" s="1044"/>
      <c r="H84" s="1044"/>
      <c r="I84" s="1044"/>
      <c r="J84" s="1044"/>
      <c r="K84" s="1044"/>
      <c r="L84" s="1044"/>
      <c r="M84" s="1044"/>
      <c r="N84" s="1044"/>
      <c r="O84" s="1044"/>
      <c r="P84" s="1044"/>
      <c r="Q84" s="1163" t="s">
        <v>240</v>
      </c>
      <c r="R84" s="1163"/>
      <c r="S84" s="1163"/>
      <c r="T84" s="1163"/>
      <c r="U84" s="1163"/>
      <c r="V84" s="1163"/>
      <c r="W84" s="1163"/>
      <c r="X84" s="1163"/>
      <c r="Y84" s="1163"/>
      <c r="Z84" s="1163"/>
      <c r="AA84" s="1146"/>
      <c r="AB84" s="1146"/>
      <c r="AC84" s="1146"/>
      <c r="AD84" s="1146"/>
      <c r="AE84" s="1200"/>
      <c r="AF84" s="1200"/>
      <c r="AG84" s="1200"/>
      <c r="AH84" s="1200"/>
      <c r="AI84" s="1200"/>
    </row>
    <row r="85" spans="1:35" ht="18" customHeight="1">
      <c r="A85" s="1175"/>
      <c r="B85" s="1178"/>
      <c r="C85" s="1044" t="s">
        <v>450</v>
      </c>
      <c r="D85" s="1044"/>
      <c r="E85" s="1044"/>
      <c r="F85" s="1044"/>
      <c r="G85" s="1044"/>
      <c r="H85" s="1044"/>
      <c r="I85" s="1044"/>
      <c r="J85" s="1044"/>
      <c r="K85" s="1044"/>
      <c r="L85" s="1044"/>
      <c r="M85" s="1044"/>
      <c r="N85" s="1044"/>
      <c r="O85" s="1044"/>
      <c r="P85" s="1044"/>
      <c r="Q85" s="1044" t="s">
        <v>240</v>
      </c>
      <c r="R85" s="1044"/>
      <c r="S85" s="1044"/>
      <c r="T85" s="1044"/>
      <c r="U85" s="1044"/>
      <c r="V85" s="1044"/>
      <c r="W85" s="1044"/>
      <c r="X85" s="1044"/>
      <c r="Y85" s="1044"/>
      <c r="Z85" s="1044"/>
      <c r="AA85" s="1146"/>
      <c r="AB85" s="1146"/>
      <c r="AC85" s="1146"/>
      <c r="AD85" s="1146"/>
      <c r="AE85" s="1200"/>
      <c r="AF85" s="1200"/>
      <c r="AG85" s="1200"/>
      <c r="AH85" s="1200"/>
      <c r="AI85" s="1200"/>
    </row>
    <row r="86" spans="1:35" ht="18" customHeight="1">
      <c r="A86" s="1175"/>
      <c r="B86" s="1178"/>
      <c r="C86" s="1185"/>
      <c r="D86" s="1185"/>
      <c r="E86" s="1185"/>
      <c r="F86" s="1185"/>
      <c r="G86" s="1185"/>
      <c r="H86" s="1185"/>
      <c r="I86" s="1185"/>
      <c r="J86" s="1185"/>
      <c r="K86" s="1185"/>
      <c r="L86" s="1185"/>
      <c r="M86" s="1185"/>
      <c r="N86" s="1185"/>
      <c r="O86" s="1185"/>
      <c r="P86" s="1185"/>
      <c r="Q86" s="1185"/>
      <c r="R86" s="1185"/>
      <c r="S86" s="1185"/>
      <c r="T86" s="1185"/>
      <c r="U86" s="1185"/>
      <c r="V86" s="1196" t="s">
        <v>466</v>
      </c>
      <c r="W86" s="1196"/>
      <c r="X86" s="1196"/>
      <c r="Y86" s="1196"/>
      <c r="Z86" s="1196"/>
      <c r="AA86" s="1196"/>
      <c r="AB86" s="1196"/>
      <c r="AC86" s="1196"/>
      <c r="AD86" s="1196"/>
      <c r="AE86" s="1196"/>
      <c r="AF86" s="1196"/>
      <c r="AG86" s="1196"/>
      <c r="AH86" s="1196"/>
      <c r="AI86" s="1196"/>
    </row>
    <row r="87" spans="1:35" ht="18" customHeight="1">
      <c r="A87" s="1175"/>
      <c r="B87" s="1158" t="s">
        <v>249</v>
      </c>
      <c r="C87" s="1125" t="s">
        <v>450</v>
      </c>
      <c r="D87" s="1125"/>
      <c r="E87" s="1125"/>
      <c r="F87" s="1125"/>
      <c r="G87" s="1125"/>
      <c r="H87" s="1125"/>
      <c r="I87" s="1163"/>
      <c r="J87" s="1163"/>
      <c r="K87" s="1163"/>
      <c r="L87" s="1163"/>
      <c r="M87" s="1163"/>
      <c r="N87" s="1163"/>
      <c r="O87" s="1163"/>
      <c r="P87" s="1163"/>
      <c r="Q87" s="1163" t="s">
        <v>240</v>
      </c>
      <c r="R87" s="1163"/>
      <c r="S87" s="1163"/>
      <c r="T87" s="1163"/>
      <c r="U87" s="1163"/>
      <c r="V87" s="1163"/>
      <c r="W87" s="1163"/>
      <c r="X87" s="1163"/>
      <c r="Y87" s="1163"/>
      <c r="Z87" s="1163"/>
      <c r="AA87" s="1169"/>
      <c r="AB87" s="1169"/>
      <c r="AC87" s="1169"/>
      <c r="AD87" s="1169"/>
      <c r="AE87" s="1199"/>
      <c r="AF87" s="1199"/>
      <c r="AG87" s="1199"/>
      <c r="AH87" s="1199"/>
      <c r="AI87" s="1199"/>
    </row>
    <row r="88" spans="1:35" ht="18" customHeight="1">
      <c r="A88" s="1175"/>
      <c r="B88" s="1158"/>
      <c r="C88" s="1044" t="s">
        <v>450</v>
      </c>
      <c r="D88" s="1044"/>
      <c r="E88" s="1044"/>
      <c r="F88" s="1044"/>
      <c r="G88" s="1044"/>
      <c r="H88" s="1044"/>
      <c r="I88" s="1044"/>
      <c r="J88" s="1044"/>
      <c r="K88" s="1044"/>
      <c r="L88" s="1044"/>
      <c r="M88" s="1044"/>
      <c r="N88" s="1044"/>
      <c r="O88" s="1044"/>
      <c r="P88" s="1044"/>
      <c r="Q88" s="1163" t="s">
        <v>240</v>
      </c>
      <c r="R88" s="1163"/>
      <c r="S88" s="1163"/>
      <c r="T88" s="1163"/>
      <c r="U88" s="1163"/>
      <c r="V88" s="1163"/>
      <c r="W88" s="1163"/>
      <c r="X88" s="1163"/>
      <c r="Y88" s="1163"/>
      <c r="Z88" s="1163"/>
      <c r="AA88" s="1146"/>
      <c r="AB88" s="1146"/>
      <c r="AC88" s="1146"/>
      <c r="AD88" s="1146"/>
      <c r="AE88" s="1200"/>
      <c r="AF88" s="1200"/>
      <c r="AG88" s="1200"/>
      <c r="AH88" s="1200"/>
      <c r="AI88" s="1200"/>
    </row>
    <row r="89" spans="1:35" ht="18" customHeight="1">
      <c r="A89" s="1175"/>
      <c r="B89" s="1158"/>
      <c r="C89" s="1044" t="s">
        <v>450</v>
      </c>
      <c r="D89" s="1044"/>
      <c r="E89" s="1044"/>
      <c r="F89" s="1044"/>
      <c r="G89" s="1044"/>
      <c r="H89" s="1044"/>
      <c r="I89" s="1044"/>
      <c r="J89" s="1044"/>
      <c r="K89" s="1044"/>
      <c r="L89" s="1044"/>
      <c r="M89" s="1044"/>
      <c r="N89" s="1044"/>
      <c r="O89" s="1044"/>
      <c r="P89" s="1044"/>
      <c r="Q89" s="1044" t="s">
        <v>240</v>
      </c>
      <c r="R89" s="1044"/>
      <c r="S89" s="1044"/>
      <c r="T89" s="1044"/>
      <c r="U89" s="1044"/>
      <c r="V89" s="1044"/>
      <c r="W89" s="1044"/>
      <c r="X89" s="1044"/>
      <c r="Y89" s="1044"/>
      <c r="Z89" s="1044"/>
      <c r="AA89" s="1146"/>
      <c r="AB89" s="1146"/>
      <c r="AC89" s="1146"/>
      <c r="AD89" s="1146"/>
      <c r="AE89" s="1149"/>
      <c r="AF89" s="1149"/>
      <c r="AG89" s="1149"/>
      <c r="AH89" s="1149"/>
      <c r="AI89" s="1149"/>
    </row>
    <row r="90" spans="1:35" ht="18" customHeight="1">
      <c r="A90" s="1175"/>
      <c r="B90" s="1158"/>
      <c r="C90" s="1044" t="s">
        <v>450</v>
      </c>
      <c r="D90" s="1044"/>
      <c r="E90" s="1044"/>
      <c r="F90" s="1044"/>
      <c r="G90" s="1044"/>
      <c r="H90" s="1044"/>
      <c r="I90" s="1044"/>
      <c r="J90" s="1044"/>
      <c r="K90" s="1044"/>
      <c r="L90" s="1044"/>
      <c r="M90" s="1044"/>
      <c r="N90" s="1044"/>
      <c r="O90" s="1044"/>
      <c r="P90" s="1044"/>
      <c r="Q90" s="1163" t="s">
        <v>240</v>
      </c>
      <c r="R90" s="1163"/>
      <c r="S90" s="1163"/>
      <c r="T90" s="1163"/>
      <c r="U90" s="1163"/>
      <c r="V90" s="1163"/>
      <c r="W90" s="1163"/>
      <c r="X90" s="1163"/>
      <c r="Y90" s="1163"/>
      <c r="Z90" s="1163"/>
      <c r="AA90" s="1146"/>
      <c r="AB90" s="1146"/>
      <c r="AC90" s="1146"/>
      <c r="AD90" s="1146"/>
      <c r="AE90" s="1200"/>
      <c r="AF90" s="1200"/>
      <c r="AG90" s="1200"/>
      <c r="AH90" s="1200"/>
      <c r="AI90" s="1200"/>
    </row>
    <row r="91" spans="1:35" ht="18" customHeight="1">
      <c r="A91" s="1175"/>
      <c r="B91" s="1158"/>
      <c r="C91" s="1044" t="s">
        <v>450</v>
      </c>
      <c r="D91" s="1044"/>
      <c r="E91" s="1044"/>
      <c r="F91" s="1044"/>
      <c r="G91" s="1044"/>
      <c r="H91" s="1044"/>
      <c r="I91" s="1044"/>
      <c r="J91" s="1044"/>
      <c r="K91" s="1044"/>
      <c r="L91" s="1044"/>
      <c r="M91" s="1044"/>
      <c r="N91" s="1044"/>
      <c r="O91" s="1044"/>
      <c r="P91" s="1044"/>
      <c r="Q91" s="1163" t="s">
        <v>240</v>
      </c>
      <c r="R91" s="1163"/>
      <c r="S91" s="1163"/>
      <c r="T91" s="1163"/>
      <c r="U91" s="1163"/>
      <c r="V91" s="1163"/>
      <c r="W91" s="1163"/>
      <c r="X91" s="1163"/>
      <c r="Y91" s="1163"/>
      <c r="Z91" s="1163"/>
      <c r="AA91" s="1146"/>
      <c r="AB91" s="1146"/>
      <c r="AC91" s="1146"/>
      <c r="AD91" s="1146"/>
      <c r="AE91" s="1200"/>
      <c r="AF91" s="1200"/>
      <c r="AG91" s="1200"/>
      <c r="AH91" s="1200"/>
      <c r="AI91" s="1200"/>
    </row>
    <row r="92" spans="1:35" ht="18" customHeight="1">
      <c r="A92" s="1175"/>
      <c r="B92" s="1158"/>
      <c r="C92" s="1044" t="s">
        <v>450</v>
      </c>
      <c r="D92" s="1044"/>
      <c r="E92" s="1044"/>
      <c r="F92" s="1044"/>
      <c r="G92" s="1044"/>
      <c r="H92" s="1044"/>
      <c r="I92" s="1044"/>
      <c r="J92" s="1044"/>
      <c r="K92" s="1044"/>
      <c r="L92" s="1044"/>
      <c r="M92" s="1044"/>
      <c r="N92" s="1044"/>
      <c r="O92" s="1044"/>
      <c r="P92" s="1044"/>
      <c r="Q92" s="1044" t="s">
        <v>240</v>
      </c>
      <c r="R92" s="1044"/>
      <c r="S92" s="1044"/>
      <c r="T92" s="1044"/>
      <c r="U92" s="1044"/>
      <c r="V92" s="1044"/>
      <c r="W92" s="1044"/>
      <c r="X92" s="1044"/>
      <c r="Y92" s="1044"/>
      <c r="Z92" s="1044"/>
      <c r="AA92" s="1146"/>
      <c r="AB92" s="1146"/>
      <c r="AC92" s="1146"/>
      <c r="AD92" s="1146"/>
      <c r="AE92" s="1200"/>
      <c r="AF92" s="1200"/>
      <c r="AG92" s="1200"/>
      <c r="AH92" s="1200"/>
      <c r="AI92" s="1200"/>
    </row>
    <row r="93" spans="1:35" ht="18" customHeight="1">
      <c r="A93" s="1175"/>
      <c r="B93" s="1158"/>
      <c r="C93" s="1185"/>
      <c r="D93" s="1185"/>
      <c r="E93" s="1185"/>
      <c r="F93" s="1185"/>
      <c r="G93" s="1185"/>
      <c r="H93" s="1185"/>
      <c r="I93" s="1185"/>
      <c r="J93" s="1185"/>
      <c r="K93" s="1185"/>
      <c r="L93" s="1185"/>
      <c r="M93" s="1185"/>
      <c r="N93" s="1185"/>
      <c r="O93" s="1185"/>
      <c r="P93" s="1185"/>
      <c r="Q93" s="1185"/>
      <c r="R93" s="1185"/>
      <c r="S93" s="1185"/>
      <c r="T93" s="1185"/>
      <c r="U93" s="1185"/>
      <c r="V93" s="1207" t="s">
        <v>381</v>
      </c>
      <c r="W93" s="1207"/>
      <c r="X93" s="1207"/>
      <c r="Y93" s="1207"/>
      <c r="Z93" s="1207"/>
      <c r="AA93" s="1207"/>
      <c r="AB93" s="1207"/>
      <c r="AC93" s="1207"/>
      <c r="AD93" s="1207"/>
      <c r="AE93" s="1209"/>
      <c r="AF93" s="1209"/>
      <c r="AG93" s="1209"/>
      <c r="AH93" s="1209"/>
      <c r="AI93" s="1209"/>
    </row>
    <row r="94" spans="1:35" ht="24" customHeight="1">
      <c r="B94" s="364"/>
      <c r="C94" s="1132"/>
      <c r="D94" s="1132"/>
      <c r="E94" s="1132"/>
      <c r="F94" s="1132"/>
      <c r="G94" s="1039"/>
      <c r="H94" s="1039"/>
      <c r="I94" s="1206" t="s">
        <v>485</v>
      </c>
      <c r="J94" s="1206"/>
      <c r="K94" s="1206"/>
      <c r="L94" s="1206"/>
      <c r="M94" s="1206"/>
      <c r="N94" s="1206"/>
      <c r="O94" s="1206"/>
      <c r="P94" s="1206"/>
      <c r="Q94" s="1206"/>
      <c r="R94" s="1206"/>
      <c r="S94" s="1206"/>
      <c r="T94" s="1206"/>
      <c r="U94" s="1206"/>
      <c r="V94" s="1206"/>
      <c r="W94" s="1206"/>
      <c r="X94" s="1206"/>
      <c r="Y94" s="1206"/>
      <c r="Z94" s="1206"/>
      <c r="AA94" s="1206"/>
      <c r="AB94" s="1206"/>
      <c r="AC94" s="1206"/>
      <c r="AD94" s="1206"/>
      <c r="AE94" s="1210"/>
      <c r="AF94" s="1210"/>
      <c r="AG94" s="1210"/>
      <c r="AH94" s="1210"/>
      <c r="AI94" s="1210"/>
    </row>
    <row r="95" spans="1:35" ht="15.75" customHeight="1">
      <c r="B95" s="1180" t="s">
        <v>475</v>
      </c>
      <c r="C95" s="1186"/>
      <c r="D95" s="1186"/>
      <c r="E95" s="1186"/>
      <c r="F95" s="1186"/>
      <c r="G95" s="364"/>
      <c r="H95" s="364"/>
      <c r="I95" s="364"/>
      <c r="J95" s="364"/>
      <c r="K95" s="1186"/>
      <c r="L95" s="364"/>
      <c r="M95" s="364"/>
      <c r="O95" s="1186"/>
      <c r="T95" s="1186"/>
      <c r="U95" s="1195"/>
      <c r="Y95" s="1186"/>
      <c r="AE95" s="364"/>
      <c r="AF95" s="1186"/>
    </row>
    <row r="96" spans="1:35" ht="15.75" customHeight="1">
      <c r="B96" s="359" t="s">
        <v>203</v>
      </c>
      <c r="C96" s="364"/>
      <c r="D96" s="364"/>
      <c r="E96" s="364"/>
      <c r="F96" s="364"/>
      <c r="G96" s="364"/>
      <c r="H96" s="364"/>
      <c r="I96" s="364"/>
      <c r="J96" s="364"/>
      <c r="K96" s="364"/>
      <c r="L96" s="364"/>
      <c r="M96" s="364"/>
      <c r="T96" s="364"/>
      <c r="Y96" s="364"/>
      <c r="AE96" s="364"/>
      <c r="AF96" s="364"/>
    </row>
    <row r="97" spans="2:32" ht="15.75" customHeight="1">
      <c r="B97" s="1181" t="s">
        <v>235</v>
      </c>
      <c r="C97" s="364"/>
      <c r="D97" s="364"/>
      <c r="E97" s="364"/>
      <c r="F97" s="364"/>
      <c r="G97" s="364"/>
      <c r="H97" s="364"/>
      <c r="I97" s="364"/>
      <c r="J97" s="364"/>
      <c r="K97" s="364"/>
      <c r="L97" s="364"/>
      <c r="M97" s="364"/>
      <c r="T97" s="364"/>
      <c r="Y97" s="364"/>
      <c r="AE97" s="364"/>
      <c r="AF97" s="364"/>
    </row>
    <row r="98" spans="2:32" ht="15.75" customHeight="1">
      <c r="B98" s="364"/>
      <c r="C98" s="364"/>
      <c r="D98" s="364"/>
      <c r="E98" s="364"/>
      <c r="F98" s="364"/>
      <c r="G98" s="364"/>
      <c r="H98" s="364"/>
      <c r="I98" s="364"/>
      <c r="J98" s="364"/>
      <c r="K98" s="364"/>
      <c r="L98" s="364"/>
      <c r="M98" s="364"/>
      <c r="T98" s="1132"/>
      <c r="Y98" s="1132"/>
      <c r="AE98" s="1132"/>
      <c r="AF98" s="1132"/>
    </row>
    <row r="99" spans="2:32" ht="21.75" customHeight="1">
      <c r="B99" s="1182" t="s">
        <v>168</v>
      </c>
      <c r="C99" s="364"/>
      <c r="D99" s="364"/>
      <c r="E99" s="364"/>
      <c r="F99" s="364"/>
      <c r="G99" s="364"/>
      <c r="H99" s="364"/>
      <c r="I99" s="364"/>
      <c r="J99" s="364"/>
      <c r="K99" s="364"/>
      <c r="L99" s="364"/>
      <c r="M99" s="364"/>
      <c r="T99" s="364"/>
      <c r="Y99" s="1132"/>
      <c r="AF99" s="1132"/>
    </row>
    <row r="100" spans="2:32" ht="21" customHeight="1">
      <c r="B100" s="1183" t="s">
        <v>197</v>
      </c>
      <c r="C100" s="1183"/>
      <c r="D100" s="1183"/>
      <c r="E100" s="1183"/>
      <c r="F100" s="1183"/>
      <c r="G100" s="364"/>
      <c r="H100" s="364"/>
      <c r="I100" s="364"/>
      <c r="J100" s="364"/>
      <c r="K100" s="364"/>
      <c r="L100" s="364"/>
      <c r="M100" s="364"/>
      <c r="T100" s="1039"/>
      <c r="Y100" s="1039"/>
      <c r="AF100" s="1132"/>
    </row>
    <row r="101" spans="2:32" ht="21.75" customHeight="1">
      <c r="B101" s="1184" t="s">
        <v>219</v>
      </c>
      <c r="C101" s="1184"/>
      <c r="D101" s="1184"/>
      <c r="E101" s="1184"/>
      <c r="F101" s="1184"/>
      <c r="G101" s="1189" t="s">
        <v>452</v>
      </c>
      <c r="H101" s="1189"/>
      <c r="I101" s="1189"/>
      <c r="J101" s="1189"/>
      <c r="K101" s="1189"/>
      <c r="L101" s="1189"/>
      <c r="M101" s="2" t="s">
        <v>363</v>
      </c>
      <c r="T101" s="1132"/>
      <c r="Y101" s="1132"/>
      <c r="AF101" s="1132"/>
    </row>
    <row r="102" spans="2:32" ht="16.5" customHeight="1">
      <c r="B102" s="1204"/>
      <c r="C102" s="1204"/>
      <c r="D102" s="1204"/>
      <c r="E102" s="1204"/>
      <c r="F102" s="1204"/>
      <c r="G102" s="1205"/>
      <c r="H102" s="1205"/>
      <c r="I102" s="1205"/>
      <c r="J102" s="1205"/>
      <c r="K102" s="1205"/>
      <c r="L102" s="1205"/>
      <c r="M102" s="2"/>
      <c r="T102" s="1132"/>
      <c r="Y102" s="1132"/>
      <c r="AF102" s="1132"/>
    </row>
    <row r="103" spans="2:32">
      <c r="B103" s="359" t="s">
        <v>447</v>
      </c>
      <c r="F103" s="364"/>
    </row>
    <row r="104" spans="2:32" ht="15.75" customHeight="1">
      <c r="B104" s="359" t="s">
        <v>463</v>
      </c>
      <c r="F104" s="1172"/>
    </row>
    <row r="105" spans="2:32">
      <c r="B105" s="359" t="s">
        <v>14</v>
      </c>
    </row>
    <row r="106" spans="2:32">
      <c r="B106" s="359" t="s">
        <v>470</v>
      </c>
    </row>
    <row r="107" spans="2:32">
      <c r="B107" s="359" t="s">
        <v>488</v>
      </c>
    </row>
    <row r="108" spans="2:32">
      <c r="B108" s="359" t="s">
        <v>471</v>
      </c>
    </row>
    <row r="109" spans="2:32">
      <c r="B109" s="359" t="s">
        <v>163</v>
      </c>
    </row>
    <row r="110" spans="2:32">
      <c r="B110" s="359" t="s">
        <v>143</v>
      </c>
    </row>
    <row r="111" spans="2:32">
      <c r="B111" s="359" t="s">
        <v>79</v>
      </c>
    </row>
  </sheetData>
  <mergeCells count="416">
    <mergeCell ref="B3:AI3"/>
    <mergeCell ref="A4:AK4"/>
    <mergeCell ref="B7:F7"/>
    <mergeCell ref="G7:Q7"/>
    <mergeCell ref="S7:X7"/>
    <mergeCell ref="Y7:AI7"/>
    <mergeCell ref="B13:D13"/>
    <mergeCell ref="E13:F13"/>
    <mergeCell ref="G13:H13"/>
    <mergeCell ref="I13:J13"/>
    <mergeCell ref="K13:L13"/>
    <mergeCell ref="M13:N13"/>
    <mergeCell ref="O13:P13"/>
    <mergeCell ref="Q13:R13"/>
    <mergeCell ref="S13:T13"/>
    <mergeCell ref="U13:V13"/>
    <mergeCell ref="W13:X13"/>
    <mergeCell ref="Y13:Z13"/>
    <mergeCell ref="AA13:AF13"/>
    <mergeCell ref="C16:H16"/>
    <mergeCell ref="I16:P16"/>
    <mergeCell ref="Q16:Z16"/>
    <mergeCell ref="AA16:AD16"/>
    <mergeCell ref="AE16:AI16"/>
    <mergeCell ref="C17:H17"/>
    <mergeCell ref="I17:P17"/>
    <mergeCell ref="Q17:Z17"/>
    <mergeCell ref="AA17:AD17"/>
    <mergeCell ref="AE17:AI17"/>
    <mergeCell ref="C18:H18"/>
    <mergeCell ref="I18:P18"/>
    <mergeCell ref="Q18:Z18"/>
    <mergeCell ref="AA18:AD18"/>
    <mergeCell ref="AE18:AI18"/>
    <mergeCell ref="C19:H19"/>
    <mergeCell ref="I19:P19"/>
    <mergeCell ref="Q19:Z19"/>
    <mergeCell ref="AA19:AD19"/>
    <mergeCell ref="AE19:AI19"/>
    <mergeCell ref="C20:H20"/>
    <mergeCell ref="I20:P20"/>
    <mergeCell ref="Q20:Z20"/>
    <mergeCell ref="AA20:AD20"/>
    <mergeCell ref="AE20:AI20"/>
    <mergeCell ref="C21:H21"/>
    <mergeCell ref="I21:P21"/>
    <mergeCell ref="Q21:Z21"/>
    <mergeCell ref="AA21:AD21"/>
    <mergeCell ref="AE21:AI21"/>
    <mergeCell ref="C22:H22"/>
    <mergeCell ref="I22:P22"/>
    <mergeCell ref="Q22:Z22"/>
    <mergeCell ref="AA22:AD22"/>
    <mergeCell ref="AE22:AI22"/>
    <mergeCell ref="C23:U23"/>
    <mergeCell ref="V23:AD23"/>
    <mergeCell ref="AE23:AI23"/>
    <mergeCell ref="C24:H24"/>
    <mergeCell ref="I24:P24"/>
    <mergeCell ref="Q24:Z24"/>
    <mergeCell ref="AA24:AD24"/>
    <mergeCell ref="AE24:AI24"/>
    <mergeCell ref="C25:H25"/>
    <mergeCell ref="I25:P25"/>
    <mergeCell ref="Q25:Z25"/>
    <mergeCell ref="AA25:AD25"/>
    <mergeCell ref="AE25:AI25"/>
    <mergeCell ref="C26:H26"/>
    <mergeCell ref="I26:P26"/>
    <mergeCell ref="Q26:Z26"/>
    <mergeCell ref="AA26:AD26"/>
    <mergeCell ref="AE26:AI26"/>
    <mergeCell ref="C27:H27"/>
    <mergeCell ref="I27:P27"/>
    <mergeCell ref="Q27:Z27"/>
    <mergeCell ref="AA27:AD27"/>
    <mergeCell ref="AE27:AI27"/>
    <mergeCell ref="C28:H28"/>
    <mergeCell ref="I28:P28"/>
    <mergeCell ref="Q28:Z28"/>
    <mergeCell ref="AA28:AD28"/>
    <mergeCell ref="AE28:AI28"/>
    <mergeCell ref="C29:H29"/>
    <mergeCell ref="I29:P29"/>
    <mergeCell ref="Q29:Z29"/>
    <mergeCell ref="AA29:AD29"/>
    <mergeCell ref="AE29:AI29"/>
    <mergeCell ref="C30:U30"/>
    <mergeCell ref="V30:AD30"/>
    <mergeCell ref="AE30:AI30"/>
    <mergeCell ref="C31:H31"/>
    <mergeCell ref="I31:P31"/>
    <mergeCell ref="Q31:Z31"/>
    <mergeCell ref="AA31:AD31"/>
    <mergeCell ref="AE31:AI31"/>
    <mergeCell ref="C32:H32"/>
    <mergeCell ref="I32:P32"/>
    <mergeCell ref="Q32:Z32"/>
    <mergeCell ref="AA32:AD32"/>
    <mergeCell ref="AE32:AI32"/>
    <mergeCell ref="C33:H33"/>
    <mergeCell ref="I33:P33"/>
    <mergeCell ref="Q33:Z33"/>
    <mergeCell ref="AA33:AD33"/>
    <mergeCell ref="AE33:AI33"/>
    <mergeCell ref="C34:H34"/>
    <mergeCell ref="I34:P34"/>
    <mergeCell ref="Q34:Z34"/>
    <mergeCell ref="AA34:AD34"/>
    <mergeCell ref="AE34:AI34"/>
    <mergeCell ref="C35:H35"/>
    <mergeCell ref="I35:P35"/>
    <mergeCell ref="Q35:Z35"/>
    <mergeCell ref="AA35:AD35"/>
    <mergeCell ref="AE35:AI35"/>
    <mergeCell ref="C36:H36"/>
    <mergeCell ref="I36:P36"/>
    <mergeCell ref="Q36:Z36"/>
    <mergeCell ref="AA36:AD36"/>
    <mergeCell ref="AE36:AI36"/>
    <mergeCell ref="C37:U37"/>
    <mergeCell ref="V37:AD37"/>
    <mergeCell ref="AE37:AI37"/>
    <mergeCell ref="C38:H38"/>
    <mergeCell ref="I38:P38"/>
    <mergeCell ref="Q38:Z38"/>
    <mergeCell ref="AA38:AD38"/>
    <mergeCell ref="AE38:AI38"/>
    <mergeCell ref="C39:H39"/>
    <mergeCell ref="I39:P39"/>
    <mergeCell ref="Q39:Z39"/>
    <mergeCell ref="AA39:AD39"/>
    <mergeCell ref="AE39:AI39"/>
    <mergeCell ref="C40:H40"/>
    <mergeCell ref="I40:P40"/>
    <mergeCell ref="Q40:Z40"/>
    <mergeCell ref="AA40:AD40"/>
    <mergeCell ref="AE40:AI40"/>
    <mergeCell ref="C41:H41"/>
    <mergeCell ref="I41:P41"/>
    <mergeCell ref="Q41:Z41"/>
    <mergeCell ref="AA41:AD41"/>
    <mergeCell ref="AE41:AI41"/>
    <mergeCell ref="C42:H42"/>
    <mergeCell ref="I42:P42"/>
    <mergeCell ref="Q42:Z42"/>
    <mergeCell ref="AA42:AD42"/>
    <mergeCell ref="AE42:AI42"/>
    <mergeCell ref="C43:H43"/>
    <mergeCell ref="I43:P43"/>
    <mergeCell ref="Q43:Z43"/>
    <mergeCell ref="AA43:AD43"/>
    <mergeCell ref="AE43:AI43"/>
    <mergeCell ref="C44:U44"/>
    <mergeCell ref="V44:AD44"/>
    <mergeCell ref="AE44:AI44"/>
    <mergeCell ref="C45:H45"/>
    <mergeCell ref="I45:P45"/>
    <mergeCell ref="Q45:Z45"/>
    <mergeCell ref="AA45:AD45"/>
    <mergeCell ref="AE45:AI45"/>
    <mergeCell ref="C46:H46"/>
    <mergeCell ref="I46:P46"/>
    <mergeCell ref="Q46:Z46"/>
    <mergeCell ref="AA46:AD46"/>
    <mergeCell ref="AE46:AI46"/>
    <mergeCell ref="C47:H47"/>
    <mergeCell ref="I47:P47"/>
    <mergeCell ref="Q47:Z47"/>
    <mergeCell ref="AA47:AD47"/>
    <mergeCell ref="AE47:AI47"/>
    <mergeCell ref="C48:H48"/>
    <mergeCell ref="I48:P48"/>
    <mergeCell ref="Q48:Z48"/>
    <mergeCell ref="AA48:AD48"/>
    <mergeCell ref="AE48:AI48"/>
    <mergeCell ref="C49:H49"/>
    <mergeCell ref="I49:P49"/>
    <mergeCell ref="Q49:Z49"/>
    <mergeCell ref="AA49:AD49"/>
    <mergeCell ref="AE49:AI49"/>
    <mergeCell ref="C50:H50"/>
    <mergeCell ref="I50:P50"/>
    <mergeCell ref="Q50:Z50"/>
    <mergeCell ref="AA50:AD50"/>
    <mergeCell ref="AE50:AI50"/>
    <mergeCell ref="C51:U51"/>
    <mergeCell ref="V51:AD51"/>
    <mergeCell ref="AE51:AI51"/>
    <mergeCell ref="C52:H52"/>
    <mergeCell ref="I52:P52"/>
    <mergeCell ref="Q52:Z52"/>
    <mergeCell ref="AA52:AD52"/>
    <mergeCell ref="AE52:AI52"/>
    <mergeCell ref="C53:H53"/>
    <mergeCell ref="I53:P53"/>
    <mergeCell ref="Q53:Z53"/>
    <mergeCell ref="AA53:AD53"/>
    <mergeCell ref="AE53:AI53"/>
    <mergeCell ref="C54:H54"/>
    <mergeCell ref="I54:P54"/>
    <mergeCell ref="Q54:Z54"/>
    <mergeCell ref="AA54:AD54"/>
    <mergeCell ref="AE54:AI54"/>
    <mergeCell ref="C55:H55"/>
    <mergeCell ref="I55:P55"/>
    <mergeCell ref="Q55:Z55"/>
    <mergeCell ref="AA55:AD55"/>
    <mergeCell ref="AE55:AI55"/>
    <mergeCell ref="C56:H56"/>
    <mergeCell ref="I56:P56"/>
    <mergeCell ref="Q56:Z56"/>
    <mergeCell ref="AA56:AD56"/>
    <mergeCell ref="AE56:AI56"/>
    <mergeCell ref="C57:H57"/>
    <mergeCell ref="I57:P57"/>
    <mergeCell ref="Q57:Z57"/>
    <mergeCell ref="AA57:AD57"/>
    <mergeCell ref="AE57:AI57"/>
    <mergeCell ref="C58:U58"/>
    <mergeCell ref="V58:AD58"/>
    <mergeCell ref="AE58:AI58"/>
    <mergeCell ref="C59:H59"/>
    <mergeCell ref="I59:P59"/>
    <mergeCell ref="Q59:Z59"/>
    <mergeCell ref="AA59:AD59"/>
    <mergeCell ref="AE59:AI59"/>
    <mergeCell ref="C60:H60"/>
    <mergeCell ref="I60:P60"/>
    <mergeCell ref="Q60:Z60"/>
    <mergeCell ref="AA60:AD60"/>
    <mergeCell ref="AE60:AI60"/>
    <mergeCell ref="C61:H61"/>
    <mergeCell ref="I61:P61"/>
    <mergeCell ref="Q61:Z61"/>
    <mergeCell ref="AA61:AD61"/>
    <mergeCell ref="AE61:AI61"/>
    <mergeCell ref="C62:H62"/>
    <mergeCell ref="I62:P62"/>
    <mergeCell ref="Q62:Z62"/>
    <mergeCell ref="AA62:AD62"/>
    <mergeCell ref="AE62:AI62"/>
    <mergeCell ref="C63:H63"/>
    <mergeCell ref="I63:P63"/>
    <mergeCell ref="Q63:Z63"/>
    <mergeCell ref="AA63:AD63"/>
    <mergeCell ref="AE63:AI63"/>
    <mergeCell ref="C64:H64"/>
    <mergeCell ref="I64:P64"/>
    <mergeCell ref="Q64:Z64"/>
    <mergeCell ref="AA64:AD64"/>
    <mergeCell ref="AE64:AI64"/>
    <mergeCell ref="C65:U65"/>
    <mergeCell ref="V65:AD65"/>
    <mergeCell ref="AE65:AI65"/>
    <mergeCell ref="C66:H66"/>
    <mergeCell ref="I66:P66"/>
    <mergeCell ref="Q66:Z66"/>
    <mergeCell ref="AA66:AD66"/>
    <mergeCell ref="AE66:AI66"/>
    <mergeCell ref="C67:H67"/>
    <mergeCell ref="I67:P67"/>
    <mergeCell ref="Q67:Z67"/>
    <mergeCell ref="AA67:AD67"/>
    <mergeCell ref="AE67:AI67"/>
    <mergeCell ref="C68:H68"/>
    <mergeCell ref="I68:P68"/>
    <mergeCell ref="Q68:Z68"/>
    <mergeCell ref="AA68:AD68"/>
    <mergeCell ref="AE68:AI68"/>
    <mergeCell ref="C69:H69"/>
    <mergeCell ref="I69:P69"/>
    <mergeCell ref="Q69:Z69"/>
    <mergeCell ref="AA69:AD69"/>
    <mergeCell ref="AE69:AI69"/>
    <mergeCell ref="C70:H70"/>
    <mergeCell ref="I70:P70"/>
    <mergeCell ref="Q70:Z70"/>
    <mergeCell ref="AA70:AD70"/>
    <mergeCell ref="AE70:AI70"/>
    <mergeCell ref="C71:H71"/>
    <mergeCell ref="I71:P71"/>
    <mergeCell ref="Q71:Z71"/>
    <mergeCell ref="AA71:AD71"/>
    <mergeCell ref="AE71:AI71"/>
    <mergeCell ref="C72:U72"/>
    <mergeCell ref="V72:AD72"/>
    <mergeCell ref="AE72:AI72"/>
    <mergeCell ref="C73:H73"/>
    <mergeCell ref="I73:P73"/>
    <mergeCell ref="Q73:Z73"/>
    <mergeCell ref="AA73:AD73"/>
    <mergeCell ref="AE73:AI73"/>
    <mergeCell ref="C74:H74"/>
    <mergeCell ref="I74:P74"/>
    <mergeCell ref="Q74:Z74"/>
    <mergeCell ref="AA74:AD74"/>
    <mergeCell ref="AE74:AI74"/>
    <mergeCell ref="C75:H75"/>
    <mergeCell ref="I75:P75"/>
    <mergeCell ref="Q75:Z75"/>
    <mergeCell ref="AA75:AD75"/>
    <mergeCell ref="AE75:AI75"/>
    <mergeCell ref="C76:H76"/>
    <mergeCell ref="I76:P76"/>
    <mergeCell ref="Q76:Z76"/>
    <mergeCell ref="AA76:AD76"/>
    <mergeCell ref="AE76:AI76"/>
    <mergeCell ref="C77:H77"/>
    <mergeCell ref="I77:P77"/>
    <mergeCell ref="Q77:Z77"/>
    <mergeCell ref="AA77:AD77"/>
    <mergeCell ref="AE77:AI77"/>
    <mergeCell ref="C78:H78"/>
    <mergeCell ref="I78:P78"/>
    <mergeCell ref="Q78:Z78"/>
    <mergeCell ref="AA78:AD78"/>
    <mergeCell ref="AE78:AI78"/>
    <mergeCell ref="C79:U79"/>
    <mergeCell ref="V79:AD79"/>
    <mergeCell ref="AE79:AI79"/>
    <mergeCell ref="C80:H80"/>
    <mergeCell ref="I80:P80"/>
    <mergeCell ref="Q80:Z80"/>
    <mergeCell ref="AA80:AD80"/>
    <mergeCell ref="AE80:AI80"/>
    <mergeCell ref="C81:H81"/>
    <mergeCell ref="I81:P81"/>
    <mergeCell ref="Q81:Z81"/>
    <mergeCell ref="AA81:AD81"/>
    <mergeCell ref="AE81:AI81"/>
    <mergeCell ref="C82:H82"/>
    <mergeCell ref="I82:P82"/>
    <mergeCell ref="Q82:Z82"/>
    <mergeCell ref="AA82:AD82"/>
    <mergeCell ref="AE82:AI82"/>
    <mergeCell ref="C83:H83"/>
    <mergeCell ref="I83:P83"/>
    <mergeCell ref="Q83:Z83"/>
    <mergeCell ref="AA83:AD83"/>
    <mergeCell ref="AE83:AI83"/>
    <mergeCell ref="C84:H84"/>
    <mergeCell ref="I84:P84"/>
    <mergeCell ref="Q84:Z84"/>
    <mergeCell ref="AA84:AD84"/>
    <mergeCell ref="AE84:AI84"/>
    <mergeCell ref="C85:H85"/>
    <mergeCell ref="I85:P85"/>
    <mergeCell ref="Q85:Z85"/>
    <mergeCell ref="AA85:AD85"/>
    <mergeCell ref="AE85:AI85"/>
    <mergeCell ref="C86:U86"/>
    <mergeCell ref="V86:AD86"/>
    <mergeCell ref="AE86:AI86"/>
    <mergeCell ref="C87:H87"/>
    <mergeCell ref="I87:P87"/>
    <mergeCell ref="Q87:Z87"/>
    <mergeCell ref="AA87:AD87"/>
    <mergeCell ref="AE87:AI87"/>
    <mergeCell ref="C88:H88"/>
    <mergeCell ref="I88:P88"/>
    <mergeCell ref="Q88:Z88"/>
    <mergeCell ref="AA88:AD88"/>
    <mergeCell ref="AE88:AI88"/>
    <mergeCell ref="C89:H89"/>
    <mergeCell ref="I89:P89"/>
    <mergeCell ref="Q89:Z89"/>
    <mergeCell ref="AA89:AD89"/>
    <mergeCell ref="AE89:AI89"/>
    <mergeCell ref="C90:H90"/>
    <mergeCell ref="I90:P90"/>
    <mergeCell ref="Q90:Z90"/>
    <mergeCell ref="AA90:AD90"/>
    <mergeCell ref="AE90:AI90"/>
    <mergeCell ref="C91:H91"/>
    <mergeCell ref="I91:P91"/>
    <mergeCell ref="Q91:Z91"/>
    <mergeCell ref="AA91:AD91"/>
    <mergeCell ref="AE91:AI91"/>
    <mergeCell ref="C92:H92"/>
    <mergeCell ref="I92:P92"/>
    <mergeCell ref="Q92:Z92"/>
    <mergeCell ref="AA92:AD92"/>
    <mergeCell ref="AE92:AI92"/>
    <mergeCell ref="C93:U93"/>
    <mergeCell ref="V93:AD93"/>
    <mergeCell ref="AE93:AI93"/>
    <mergeCell ref="I94:AD94"/>
    <mergeCell ref="AE94:AI94"/>
    <mergeCell ref="B100:F100"/>
    <mergeCell ref="B101:F101"/>
    <mergeCell ref="G101:L101"/>
    <mergeCell ref="B11:D12"/>
    <mergeCell ref="E11:F12"/>
    <mergeCell ref="G11:H12"/>
    <mergeCell ref="I11:J12"/>
    <mergeCell ref="K11:L12"/>
    <mergeCell ref="M11:N12"/>
    <mergeCell ref="O11:P12"/>
    <mergeCell ref="Q11:R12"/>
    <mergeCell ref="S11:T12"/>
    <mergeCell ref="U11:V12"/>
    <mergeCell ref="W11:X12"/>
    <mergeCell ref="Y11:Z12"/>
    <mergeCell ref="AA11:AF12"/>
    <mergeCell ref="B17:B23"/>
    <mergeCell ref="B24:B30"/>
    <mergeCell ref="B31:B37"/>
    <mergeCell ref="B38:B44"/>
    <mergeCell ref="B45:B51"/>
    <mergeCell ref="B52:B58"/>
    <mergeCell ref="B59:B65"/>
    <mergeCell ref="B66:B72"/>
    <mergeCell ref="B73:B79"/>
    <mergeCell ref="B80:B86"/>
    <mergeCell ref="B87:B93"/>
  </mergeCells>
  <phoneticPr fontId="22" type="Hiragana"/>
  <pageMargins left="0.7" right="0.7" top="0.75" bottom="0.75" header="0.51180555555555551" footer="0.51180555555555551"/>
  <pageSetup paperSize="9" scale="79" fitToWidth="1" fitToHeight="0" orientation="portrait" usePrinterDefaults="1" horizontalDpi="300" verticalDpi="300" r:id="rId1"/>
  <headerFooter alignWithMargins="0"/>
</worksheet>
</file>

<file path=xl/worksheets/sheet19.xml><?xml version="1.0" encoding="utf-8"?>
<worksheet xmlns="http://schemas.openxmlformats.org/spreadsheetml/2006/main" xmlns:r="http://schemas.openxmlformats.org/officeDocument/2006/relationships" xmlns:mc="http://schemas.openxmlformats.org/markup-compatibility/2006">
  <sheetPr>
    <tabColor theme="9" tint="0.6"/>
    <pageSetUpPr fitToPage="1"/>
  </sheetPr>
  <dimension ref="A1:IV57"/>
  <sheetViews>
    <sheetView topLeftCell="B1" zoomScale="90" zoomScaleNormal="90" workbookViewId="0">
      <selection activeCell="B58" sqref="B58"/>
    </sheetView>
  </sheetViews>
  <sheetFormatPr defaultColWidth="4" defaultRowHeight="13.5"/>
  <cols>
    <col min="1" max="1" width="3.5" style="2" bestFit="1" customWidth="1"/>
    <col min="2" max="2" width="9.375" style="2" bestFit="1" customWidth="1"/>
    <col min="3" max="6" width="2.625" style="2" customWidth="1"/>
    <col min="7" max="10" width="2.625" style="1172" customWidth="1"/>
    <col min="11" max="11" width="2.625" style="2" customWidth="1"/>
    <col min="12" max="14" width="2.625" style="1172" customWidth="1"/>
    <col min="15" max="15" width="2.625" style="2" customWidth="1"/>
    <col min="16" max="19" width="2.625" style="1172" customWidth="1"/>
    <col min="20" max="20" width="2.625" style="2" customWidth="1"/>
    <col min="21" max="24" width="2.625" style="1172" customWidth="1"/>
    <col min="25" max="25" width="2.625" style="2" customWidth="1"/>
    <col min="26" max="31" width="2.625" style="1172" customWidth="1"/>
    <col min="32" max="32" width="2.625" style="2" customWidth="1"/>
    <col min="33" max="35" width="2.625" style="1172" customWidth="1"/>
    <col min="36" max="256" width="4.25" style="1172" bestFit="1" customWidth="1"/>
    <col min="257" max="16384" width="4" style="1"/>
  </cols>
  <sheetData>
    <row r="1" spans="1:256">
      <c r="A1" s="364"/>
      <c r="B1" s="359" t="s">
        <v>129</v>
      </c>
      <c r="C1" s="364"/>
      <c r="D1" s="364"/>
      <c r="E1" s="364"/>
      <c r="F1" s="364"/>
      <c r="G1" s="364"/>
      <c r="H1" s="364"/>
      <c r="I1" s="364"/>
      <c r="J1" s="364"/>
      <c r="K1" s="364"/>
      <c r="L1" s="364"/>
      <c r="M1" s="364"/>
      <c r="N1" s="364"/>
      <c r="O1" s="364"/>
      <c r="P1" s="364"/>
      <c r="Q1" s="364"/>
      <c r="R1" s="364"/>
      <c r="S1" s="364"/>
      <c r="T1" s="364"/>
      <c r="U1" s="364"/>
      <c r="V1" s="364"/>
      <c r="W1" s="364"/>
      <c r="X1" s="364"/>
      <c r="Y1" s="364"/>
      <c r="Z1" s="364"/>
      <c r="AA1" s="364"/>
      <c r="AB1" s="364"/>
      <c r="AC1" s="364"/>
      <c r="AD1" s="364"/>
      <c r="AE1" s="364"/>
      <c r="AF1" s="364"/>
      <c r="AG1" s="364"/>
      <c r="AH1" s="364"/>
      <c r="AI1" s="364"/>
      <c r="AJ1" s="364"/>
      <c r="AK1" s="364"/>
      <c r="AL1" s="364"/>
      <c r="AM1" s="364"/>
      <c r="AN1" s="364"/>
      <c r="AO1" s="364"/>
      <c r="AP1" s="364"/>
      <c r="AQ1" s="364"/>
      <c r="AR1" s="364"/>
      <c r="AS1" s="364"/>
      <c r="AT1" s="364"/>
      <c r="AU1" s="364"/>
      <c r="AV1" s="364"/>
      <c r="AW1" s="364"/>
      <c r="AX1" s="364"/>
      <c r="AY1" s="364"/>
      <c r="AZ1" s="364"/>
      <c r="BA1" s="364"/>
      <c r="BB1" s="364"/>
      <c r="BC1" s="364"/>
      <c r="BD1" s="364"/>
      <c r="BE1" s="364"/>
      <c r="BF1" s="364"/>
      <c r="BG1" s="364"/>
      <c r="BH1" s="364"/>
      <c r="BI1" s="364"/>
      <c r="BJ1" s="364"/>
      <c r="BK1" s="364"/>
      <c r="BL1" s="364"/>
      <c r="BM1" s="364"/>
      <c r="BN1" s="364"/>
      <c r="BO1" s="364"/>
      <c r="BP1" s="364"/>
      <c r="BQ1" s="364"/>
      <c r="BR1" s="364"/>
      <c r="BS1" s="364"/>
      <c r="BT1" s="364"/>
      <c r="BU1" s="364"/>
      <c r="BV1" s="364"/>
      <c r="BW1" s="364"/>
      <c r="BX1" s="364"/>
      <c r="BY1" s="364"/>
      <c r="BZ1" s="364"/>
      <c r="CA1" s="364"/>
      <c r="CB1" s="364"/>
      <c r="CC1" s="364"/>
      <c r="CD1" s="364"/>
      <c r="CE1" s="364"/>
      <c r="CF1" s="364"/>
      <c r="CG1" s="364"/>
      <c r="CH1" s="364"/>
      <c r="CI1" s="364"/>
      <c r="CJ1" s="364"/>
      <c r="CK1" s="364"/>
      <c r="CL1" s="364"/>
      <c r="CM1" s="364"/>
      <c r="CN1" s="364"/>
      <c r="CO1" s="364"/>
      <c r="CP1" s="364"/>
      <c r="CQ1" s="364"/>
      <c r="CR1" s="364"/>
      <c r="CS1" s="364"/>
      <c r="CT1" s="364"/>
      <c r="CU1" s="364"/>
      <c r="CV1" s="364"/>
      <c r="CW1" s="364"/>
      <c r="CX1" s="364"/>
      <c r="CY1" s="364"/>
      <c r="CZ1" s="364"/>
      <c r="DA1" s="364"/>
      <c r="DB1" s="364"/>
      <c r="DC1" s="364"/>
      <c r="DD1" s="364"/>
      <c r="DE1" s="364"/>
      <c r="DF1" s="364"/>
      <c r="DG1" s="364"/>
      <c r="DH1" s="364"/>
      <c r="DI1" s="364"/>
      <c r="DJ1" s="364"/>
      <c r="DK1" s="364"/>
      <c r="DL1" s="364"/>
      <c r="DM1" s="364"/>
      <c r="DN1" s="364"/>
      <c r="DO1" s="364"/>
      <c r="DP1" s="364"/>
      <c r="DQ1" s="364"/>
      <c r="DR1" s="364"/>
      <c r="DS1" s="364"/>
      <c r="DT1" s="364"/>
      <c r="DU1" s="364"/>
      <c r="DV1" s="364"/>
      <c r="DW1" s="364"/>
      <c r="DX1" s="364"/>
      <c r="DY1" s="364"/>
      <c r="DZ1" s="364"/>
      <c r="EA1" s="364"/>
      <c r="EB1" s="364"/>
      <c r="EC1" s="364"/>
      <c r="ED1" s="364"/>
      <c r="EE1" s="364"/>
      <c r="EF1" s="364"/>
      <c r="EG1" s="364"/>
      <c r="EH1" s="364"/>
      <c r="EI1" s="364"/>
      <c r="EJ1" s="364"/>
      <c r="EK1" s="364"/>
      <c r="EL1" s="364"/>
      <c r="EM1" s="364"/>
      <c r="EN1" s="364"/>
      <c r="EO1" s="364"/>
      <c r="EP1" s="364"/>
      <c r="EQ1" s="364"/>
      <c r="ER1" s="364"/>
      <c r="ES1" s="364"/>
      <c r="ET1" s="364"/>
      <c r="EU1" s="364"/>
      <c r="EV1" s="364"/>
      <c r="EW1" s="364"/>
      <c r="EX1" s="364"/>
      <c r="EY1" s="364"/>
      <c r="EZ1" s="364"/>
      <c r="FA1" s="364"/>
      <c r="FB1" s="364"/>
      <c r="FC1" s="364"/>
      <c r="FD1" s="364"/>
      <c r="FE1" s="364"/>
      <c r="FF1" s="364"/>
      <c r="FG1" s="364"/>
      <c r="FH1" s="364"/>
      <c r="FI1" s="364"/>
      <c r="FJ1" s="364"/>
      <c r="FK1" s="364"/>
      <c r="FL1" s="364"/>
      <c r="FM1" s="364"/>
      <c r="FN1" s="364"/>
      <c r="FO1" s="364"/>
      <c r="FP1" s="364"/>
      <c r="FQ1" s="364"/>
      <c r="FR1" s="364"/>
      <c r="FS1" s="364"/>
      <c r="FT1" s="364"/>
      <c r="FU1" s="364"/>
      <c r="FV1" s="364"/>
      <c r="FW1" s="364"/>
      <c r="FX1" s="364"/>
      <c r="FY1" s="364"/>
      <c r="FZ1" s="364"/>
      <c r="GA1" s="364"/>
      <c r="GB1" s="364"/>
      <c r="GC1" s="364"/>
      <c r="GD1" s="364"/>
      <c r="GE1" s="364"/>
      <c r="GF1" s="364"/>
      <c r="GG1" s="364"/>
      <c r="GH1" s="364"/>
      <c r="GI1" s="364"/>
      <c r="GJ1" s="364"/>
      <c r="GK1" s="364"/>
      <c r="GL1" s="364"/>
      <c r="GM1" s="364"/>
      <c r="GN1" s="364"/>
      <c r="GO1" s="364"/>
      <c r="GP1" s="364"/>
      <c r="GQ1" s="364"/>
      <c r="GR1" s="364"/>
      <c r="GS1" s="364"/>
      <c r="GT1" s="364"/>
      <c r="GU1" s="364"/>
      <c r="GV1" s="364"/>
      <c r="GW1" s="364"/>
      <c r="GX1" s="364"/>
      <c r="GY1" s="364"/>
      <c r="GZ1" s="364"/>
      <c r="HA1" s="364"/>
      <c r="HB1" s="364"/>
      <c r="HC1" s="364"/>
      <c r="HD1" s="364"/>
      <c r="HE1" s="364"/>
      <c r="HF1" s="364"/>
      <c r="HG1" s="364"/>
      <c r="HH1" s="364"/>
      <c r="HI1" s="364"/>
      <c r="HJ1" s="364"/>
      <c r="HK1" s="364"/>
      <c r="HL1" s="364"/>
      <c r="HM1" s="364"/>
      <c r="HN1" s="364"/>
      <c r="HO1" s="364"/>
      <c r="HP1" s="364"/>
      <c r="HQ1" s="364"/>
      <c r="HR1" s="364"/>
      <c r="HS1" s="364"/>
      <c r="HT1" s="364"/>
      <c r="HU1" s="364"/>
      <c r="HV1" s="364"/>
      <c r="HW1" s="364"/>
      <c r="HX1" s="364"/>
      <c r="HY1" s="364"/>
      <c r="HZ1" s="364"/>
      <c r="IA1" s="364"/>
      <c r="IB1" s="364"/>
      <c r="IC1" s="364"/>
      <c r="ID1" s="364"/>
      <c r="IE1" s="364"/>
      <c r="IF1" s="364"/>
      <c r="IG1" s="364"/>
      <c r="IH1" s="364"/>
      <c r="II1" s="364"/>
      <c r="IJ1" s="364"/>
      <c r="IK1" s="364"/>
      <c r="IL1" s="364"/>
      <c r="IM1" s="364"/>
      <c r="IN1" s="364"/>
      <c r="IO1" s="364"/>
      <c r="IP1" s="364"/>
      <c r="IQ1" s="364"/>
      <c r="IR1" s="364"/>
      <c r="IS1" s="364"/>
      <c r="IT1" s="364"/>
      <c r="IU1" s="364"/>
      <c r="IV1" s="364"/>
    </row>
    <row r="2" spans="1:256">
      <c r="A2" s="364"/>
      <c r="B2" s="364"/>
      <c r="C2" s="364"/>
      <c r="D2" s="364"/>
      <c r="E2" s="364"/>
      <c r="F2" s="364"/>
      <c r="G2" s="364"/>
      <c r="H2" s="364"/>
      <c r="I2" s="364"/>
      <c r="J2" s="364"/>
      <c r="K2" s="364"/>
      <c r="L2" s="364"/>
      <c r="M2" s="364"/>
      <c r="N2" s="364"/>
      <c r="O2" s="364"/>
      <c r="P2" s="364"/>
      <c r="Q2" s="364"/>
      <c r="R2" s="364"/>
      <c r="S2" s="364"/>
      <c r="T2" s="364"/>
      <c r="U2" s="364"/>
      <c r="V2" s="364"/>
      <c r="W2" s="364"/>
      <c r="X2" s="364"/>
      <c r="Y2" s="364"/>
      <c r="Z2" s="364"/>
      <c r="AA2" s="364"/>
      <c r="AB2" s="364"/>
      <c r="AC2" s="364"/>
      <c r="AD2" s="364"/>
      <c r="AE2" s="364"/>
      <c r="AF2" s="364"/>
      <c r="AG2" s="364"/>
      <c r="AH2" s="364"/>
      <c r="AI2" s="364"/>
      <c r="AJ2" s="364"/>
      <c r="AK2" s="364"/>
      <c r="AL2" s="364"/>
      <c r="AM2" s="364"/>
      <c r="AN2" s="364"/>
      <c r="AO2" s="364"/>
      <c r="AP2" s="364"/>
      <c r="AQ2" s="364"/>
      <c r="AR2" s="364"/>
      <c r="AS2" s="364"/>
      <c r="AT2" s="364"/>
      <c r="AU2" s="364"/>
      <c r="AV2" s="364"/>
      <c r="AW2" s="364"/>
      <c r="AX2" s="364"/>
      <c r="AY2" s="364"/>
      <c r="AZ2" s="364"/>
      <c r="BA2" s="364"/>
      <c r="BB2" s="364"/>
      <c r="BC2" s="364"/>
      <c r="BD2" s="364"/>
      <c r="BE2" s="364"/>
      <c r="BF2" s="364"/>
      <c r="BG2" s="364"/>
      <c r="BH2" s="364"/>
      <c r="BI2" s="364"/>
      <c r="BJ2" s="364"/>
      <c r="BK2" s="364"/>
      <c r="BL2" s="364"/>
      <c r="BM2" s="364"/>
      <c r="BN2" s="364"/>
      <c r="BO2" s="364"/>
      <c r="BP2" s="364"/>
      <c r="BQ2" s="364"/>
      <c r="BR2" s="364"/>
      <c r="BS2" s="364"/>
      <c r="BT2" s="364"/>
      <c r="BU2" s="364"/>
      <c r="BV2" s="364"/>
      <c r="BW2" s="364"/>
      <c r="BX2" s="364"/>
      <c r="BY2" s="364"/>
      <c r="BZ2" s="364"/>
      <c r="CA2" s="364"/>
      <c r="CB2" s="364"/>
      <c r="CC2" s="364"/>
      <c r="CD2" s="364"/>
      <c r="CE2" s="364"/>
      <c r="CF2" s="364"/>
      <c r="CG2" s="364"/>
      <c r="CH2" s="364"/>
      <c r="CI2" s="364"/>
      <c r="CJ2" s="364"/>
      <c r="CK2" s="364"/>
      <c r="CL2" s="364"/>
      <c r="CM2" s="364"/>
      <c r="CN2" s="364"/>
      <c r="CO2" s="364"/>
      <c r="CP2" s="364"/>
      <c r="CQ2" s="364"/>
      <c r="CR2" s="364"/>
      <c r="CS2" s="364"/>
      <c r="CT2" s="364"/>
      <c r="CU2" s="364"/>
      <c r="CV2" s="364"/>
      <c r="CW2" s="364"/>
      <c r="CX2" s="364"/>
      <c r="CY2" s="364"/>
      <c r="CZ2" s="364"/>
      <c r="DA2" s="364"/>
      <c r="DB2" s="364"/>
      <c r="DC2" s="364"/>
      <c r="DD2" s="364"/>
      <c r="DE2" s="364"/>
      <c r="DF2" s="364"/>
      <c r="DG2" s="364"/>
      <c r="DH2" s="364"/>
      <c r="DI2" s="364"/>
      <c r="DJ2" s="364"/>
      <c r="DK2" s="364"/>
      <c r="DL2" s="364"/>
      <c r="DM2" s="364"/>
      <c r="DN2" s="364"/>
      <c r="DO2" s="364"/>
      <c r="DP2" s="364"/>
      <c r="DQ2" s="364"/>
      <c r="DR2" s="364"/>
      <c r="DS2" s="364"/>
      <c r="DT2" s="364"/>
      <c r="DU2" s="364"/>
      <c r="DV2" s="364"/>
      <c r="DW2" s="364"/>
      <c r="DX2" s="364"/>
      <c r="DY2" s="364"/>
      <c r="DZ2" s="364"/>
      <c r="EA2" s="364"/>
      <c r="EB2" s="364"/>
      <c r="EC2" s="364"/>
      <c r="ED2" s="364"/>
      <c r="EE2" s="364"/>
      <c r="EF2" s="364"/>
      <c r="EG2" s="364"/>
      <c r="EH2" s="364"/>
      <c r="EI2" s="364"/>
      <c r="EJ2" s="364"/>
      <c r="EK2" s="364"/>
      <c r="EL2" s="364"/>
      <c r="EM2" s="364"/>
      <c r="EN2" s="364"/>
      <c r="EO2" s="364"/>
      <c r="EP2" s="364"/>
      <c r="EQ2" s="364"/>
      <c r="ER2" s="364"/>
      <c r="ES2" s="364"/>
      <c r="ET2" s="364"/>
      <c r="EU2" s="364"/>
      <c r="EV2" s="364"/>
      <c r="EW2" s="364"/>
      <c r="EX2" s="364"/>
      <c r="EY2" s="364"/>
      <c r="EZ2" s="364"/>
      <c r="FA2" s="364"/>
      <c r="FB2" s="364"/>
      <c r="FC2" s="364"/>
      <c r="FD2" s="364"/>
      <c r="FE2" s="364"/>
      <c r="FF2" s="364"/>
      <c r="FG2" s="364"/>
      <c r="FH2" s="364"/>
      <c r="FI2" s="364"/>
      <c r="FJ2" s="364"/>
      <c r="FK2" s="364"/>
      <c r="FL2" s="364"/>
      <c r="FM2" s="364"/>
      <c r="FN2" s="364"/>
      <c r="FO2" s="364"/>
      <c r="FP2" s="364"/>
      <c r="FQ2" s="364"/>
      <c r="FR2" s="364"/>
      <c r="FS2" s="364"/>
      <c r="FT2" s="364"/>
      <c r="FU2" s="364"/>
      <c r="FV2" s="364"/>
      <c r="FW2" s="364"/>
      <c r="FX2" s="364"/>
      <c r="FY2" s="364"/>
      <c r="FZ2" s="364"/>
      <c r="GA2" s="364"/>
      <c r="GB2" s="364"/>
      <c r="GC2" s="364"/>
      <c r="GD2" s="364"/>
      <c r="GE2" s="364"/>
      <c r="GF2" s="364"/>
      <c r="GG2" s="364"/>
      <c r="GH2" s="364"/>
      <c r="GI2" s="364"/>
      <c r="GJ2" s="364"/>
      <c r="GK2" s="364"/>
      <c r="GL2" s="364"/>
      <c r="GM2" s="364"/>
      <c r="GN2" s="364"/>
      <c r="GO2" s="364"/>
      <c r="GP2" s="364"/>
      <c r="GQ2" s="364"/>
      <c r="GR2" s="364"/>
      <c r="GS2" s="364"/>
      <c r="GT2" s="364"/>
      <c r="GU2" s="364"/>
      <c r="GV2" s="364"/>
      <c r="GW2" s="364"/>
      <c r="GX2" s="364"/>
      <c r="GY2" s="364"/>
      <c r="GZ2" s="364"/>
      <c r="HA2" s="364"/>
      <c r="HB2" s="364"/>
      <c r="HC2" s="364"/>
      <c r="HD2" s="364"/>
      <c r="HE2" s="364"/>
      <c r="HF2" s="364"/>
      <c r="HG2" s="364"/>
      <c r="HH2" s="364"/>
      <c r="HI2" s="364"/>
      <c r="HJ2" s="364"/>
      <c r="HK2" s="364"/>
      <c r="HL2" s="364"/>
      <c r="HM2" s="364"/>
      <c r="HN2" s="364"/>
      <c r="HO2" s="364"/>
      <c r="HP2" s="364"/>
      <c r="HQ2" s="364"/>
      <c r="HR2" s="364"/>
      <c r="HS2" s="364"/>
      <c r="HT2" s="364"/>
      <c r="HU2" s="364"/>
      <c r="HV2" s="364"/>
      <c r="HW2" s="364"/>
      <c r="HX2" s="364"/>
      <c r="HY2" s="364"/>
      <c r="HZ2" s="364"/>
      <c r="IA2" s="364"/>
      <c r="IB2" s="364"/>
      <c r="IC2" s="364"/>
      <c r="ID2" s="364"/>
      <c r="IE2" s="364"/>
      <c r="IF2" s="364"/>
      <c r="IG2" s="364"/>
      <c r="IH2" s="364"/>
      <c r="II2" s="364"/>
      <c r="IJ2" s="364"/>
      <c r="IK2" s="364"/>
      <c r="IL2" s="364"/>
      <c r="IM2" s="364"/>
      <c r="IN2" s="364"/>
      <c r="IO2" s="364"/>
      <c r="IP2" s="364"/>
      <c r="IQ2" s="364"/>
      <c r="IR2" s="364"/>
      <c r="IS2" s="364"/>
      <c r="IT2" s="364"/>
      <c r="IU2" s="364"/>
      <c r="IV2" s="364"/>
    </row>
    <row r="3" spans="1:256" ht="26.25" customHeight="1">
      <c r="A3" s="364"/>
      <c r="B3" s="1112" t="s">
        <v>441</v>
      </c>
      <c r="C3" s="1112"/>
      <c r="D3" s="1112"/>
      <c r="E3" s="1112"/>
      <c r="F3" s="1112"/>
      <c r="G3" s="1112"/>
      <c r="H3" s="1112"/>
      <c r="I3" s="1112"/>
      <c r="J3" s="1112"/>
      <c r="K3" s="1112"/>
      <c r="L3" s="1112"/>
      <c r="M3" s="1112"/>
      <c r="N3" s="1112"/>
      <c r="O3" s="1112"/>
      <c r="P3" s="1112"/>
      <c r="Q3" s="1112"/>
      <c r="R3" s="1112"/>
      <c r="S3" s="1112"/>
      <c r="T3" s="1112"/>
      <c r="U3" s="1112"/>
      <c r="V3" s="1112"/>
      <c r="W3" s="1112"/>
      <c r="X3" s="1112"/>
      <c r="Y3" s="1112"/>
      <c r="Z3" s="1112"/>
      <c r="AA3" s="1112"/>
      <c r="AB3" s="1112"/>
      <c r="AC3" s="1112"/>
      <c r="AD3" s="1112"/>
      <c r="AE3" s="1112"/>
      <c r="AF3" s="1112"/>
      <c r="AG3" s="1112"/>
      <c r="AH3" s="1112"/>
      <c r="AI3" s="1112"/>
      <c r="AJ3" s="364"/>
      <c r="AK3" s="364"/>
      <c r="AL3" s="364"/>
      <c r="AM3" s="364"/>
      <c r="AN3" s="364"/>
      <c r="AO3" s="364"/>
      <c r="AP3" s="364"/>
      <c r="AQ3" s="364"/>
      <c r="AR3" s="364"/>
      <c r="AS3" s="364"/>
      <c r="AT3" s="364"/>
      <c r="AU3" s="364"/>
      <c r="AV3" s="364"/>
      <c r="AW3" s="364"/>
      <c r="AX3" s="364"/>
      <c r="AY3" s="364"/>
      <c r="AZ3" s="364"/>
      <c r="BA3" s="364"/>
      <c r="BB3" s="364"/>
      <c r="BC3" s="364"/>
      <c r="BD3" s="364"/>
      <c r="BE3" s="364"/>
      <c r="BF3" s="364"/>
      <c r="BG3" s="364"/>
      <c r="BH3" s="364"/>
      <c r="BI3" s="364"/>
      <c r="BJ3" s="364"/>
      <c r="BK3" s="364"/>
      <c r="BL3" s="364"/>
      <c r="BM3" s="364"/>
      <c r="BN3" s="364"/>
      <c r="BO3" s="364"/>
      <c r="BP3" s="364"/>
      <c r="BQ3" s="364"/>
      <c r="BR3" s="364"/>
      <c r="BS3" s="364"/>
      <c r="BT3" s="364"/>
      <c r="BU3" s="364"/>
      <c r="BV3" s="364"/>
      <c r="BW3" s="364"/>
      <c r="BX3" s="364"/>
      <c r="BY3" s="364"/>
      <c r="BZ3" s="364"/>
      <c r="CA3" s="364"/>
      <c r="CB3" s="364"/>
      <c r="CC3" s="364"/>
      <c r="CD3" s="364"/>
      <c r="CE3" s="364"/>
      <c r="CF3" s="364"/>
      <c r="CG3" s="364"/>
      <c r="CH3" s="364"/>
      <c r="CI3" s="364"/>
      <c r="CJ3" s="364"/>
      <c r="CK3" s="364"/>
      <c r="CL3" s="364"/>
      <c r="CM3" s="364"/>
      <c r="CN3" s="364"/>
      <c r="CO3" s="364"/>
      <c r="CP3" s="364"/>
      <c r="CQ3" s="364"/>
      <c r="CR3" s="364"/>
      <c r="CS3" s="364"/>
      <c r="CT3" s="364"/>
      <c r="CU3" s="364"/>
      <c r="CV3" s="364"/>
      <c r="CW3" s="364"/>
      <c r="CX3" s="364"/>
      <c r="CY3" s="364"/>
      <c r="CZ3" s="364"/>
      <c r="DA3" s="364"/>
      <c r="DB3" s="364"/>
      <c r="DC3" s="364"/>
      <c r="DD3" s="364"/>
      <c r="DE3" s="364"/>
      <c r="DF3" s="364"/>
      <c r="DG3" s="364"/>
      <c r="DH3" s="364"/>
      <c r="DI3" s="364"/>
      <c r="DJ3" s="364"/>
      <c r="DK3" s="364"/>
      <c r="DL3" s="364"/>
      <c r="DM3" s="364"/>
      <c r="DN3" s="364"/>
      <c r="DO3" s="364"/>
      <c r="DP3" s="364"/>
      <c r="DQ3" s="364"/>
      <c r="DR3" s="364"/>
      <c r="DS3" s="364"/>
      <c r="DT3" s="364"/>
      <c r="DU3" s="364"/>
      <c r="DV3" s="364"/>
      <c r="DW3" s="364"/>
      <c r="DX3" s="364"/>
      <c r="DY3" s="364"/>
      <c r="DZ3" s="364"/>
      <c r="EA3" s="364"/>
      <c r="EB3" s="364"/>
      <c r="EC3" s="364"/>
      <c r="ED3" s="364"/>
      <c r="EE3" s="364"/>
      <c r="EF3" s="364"/>
      <c r="EG3" s="364"/>
      <c r="EH3" s="364"/>
      <c r="EI3" s="364"/>
      <c r="EJ3" s="364"/>
      <c r="EK3" s="364"/>
      <c r="EL3" s="364"/>
      <c r="EM3" s="364"/>
      <c r="EN3" s="364"/>
      <c r="EO3" s="364"/>
      <c r="EP3" s="364"/>
      <c r="EQ3" s="364"/>
      <c r="ER3" s="364"/>
      <c r="ES3" s="364"/>
      <c r="ET3" s="364"/>
      <c r="EU3" s="364"/>
      <c r="EV3" s="364"/>
      <c r="EW3" s="364"/>
      <c r="EX3" s="364"/>
      <c r="EY3" s="364"/>
      <c r="EZ3" s="364"/>
      <c r="FA3" s="364"/>
      <c r="FB3" s="364"/>
      <c r="FC3" s="364"/>
      <c r="FD3" s="364"/>
      <c r="FE3" s="364"/>
      <c r="FF3" s="364"/>
      <c r="FG3" s="364"/>
      <c r="FH3" s="364"/>
      <c r="FI3" s="364"/>
      <c r="FJ3" s="364"/>
      <c r="FK3" s="364"/>
      <c r="FL3" s="364"/>
      <c r="FM3" s="364"/>
      <c r="FN3" s="364"/>
      <c r="FO3" s="364"/>
      <c r="FP3" s="364"/>
      <c r="FQ3" s="364"/>
      <c r="FR3" s="364"/>
      <c r="FS3" s="364"/>
      <c r="FT3" s="364"/>
      <c r="FU3" s="364"/>
      <c r="FV3" s="364"/>
      <c r="FW3" s="364"/>
      <c r="FX3" s="364"/>
      <c r="FY3" s="364"/>
      <c r="FZ3" s="364"/>
      <c r="GA3" s="364"/>
      <c r="GB3" s="364"/>
      <c r="GC3" s="364"/>
      <c r="GD3" s="364"/>
      <c r="GE3" s="364"/>
      <c r="GF3" s="364"/>
      <c r="GG3" s="364"/>
      <c r="GH3" s="364"/>
      <c r="GI3" s="364"/>
      <c r="GJ3" s="364"/>
      <c r="GK3" s="364"/>
      <c r="GL3" s="364"/>
      <c r="GM3" s="364"/>
      <c r="GN3" s="364"/>
      <c r="GO3" s="364"/>
      <c r="GP3" s="364"/>
      <c r="GQ3" s="364"/>
      <c r="GR3" s="364"/>
      <c r="GS3" s="364"/>
      <c r="GT3" s="364"/>
      <c r="GU3" s="364"/>
      <c r="GV3" s="364"/>
      <c r="GW3" s="364"/>
      <c r="GX3" s="364"/>
      <c r="GY3" s="364"/>
      <c r="GZ3" s="364"/>
      <c r="HA3" s="364"/>
      <c r="HB3" s="364"/>
      <c r="HC3" s="364"/>
      <c r="HD3" s="364"/>
      <c r="HE3" s="364"/>
      <c r="HF3" s="364"/>
      <c r="HG3" s="364"/>
      <c r="HH3" s="364"/>
      <c r="HI3" s="364"/>
      <c r="HJ3" s="364"/>
      <c r="HK3" s="364"/>
      <c r="HL3" s="364"/>
      <c r="HM3" s="364"/>
      <c r="HN3" s="364"/>
      <c r="HO3" s="364"/>
      <c r="HP3" s="364"/>
      <c r="HQ3" s="364"/>
      <c r="HR3" s="364"/>
      <c r="HS3" s="364"/>
      <c r="HT3" s="364"/>
      <c r="HU3" s="364"/>
      <c r="HV3" s="364"/>
      <c r="HW3" s="364"/>
      <c r="HX3" s="364"/>
      <c r="HY3" s="364"/>
      <c r="HZ3" s="364"/>
      <c r="IA3" s="364"/>
      <c r="IB3" s="364"/>
      <c r="IC3" s="364"/>
      <c r="ID3" s="364"/>
      <c r="IE3" s="364"/>
      <c r="IF3" s="364"/>
      <c r="IG3" s="364"/>
      <c r="IH3" s="364"/>
      <c r="II3" s="364"/>
      <c r="IJ3" s="364"/>
      <c r="IK3" s="364"/>
      <c r="IL3" s="364"/>
      <c r="IM3" s="364"/>
      <c r="IN3" s="364"/>
      <c r="IO3" s="364"/>
      <c r="IP3" s="364"/>
      <c r="IQ3" s="364"/>
      <c r="IR3" s="364"/>
      <c r="IS3" s="364"/>
      <c r="IT3" s="364"/>
      <c r="IU3" s="364"/>
      <c r="IV3" s="364"/>
    </row>
    <row r="4" spans="1:256" ht="20.25" customHeight="1">
      <c r="A4" s="1045" t="s">
        <v>281</v>
      </c>
      <c r="B4" s="1045"/>
      <c r="C4" s="1045"/>
      <c r="D4" s="1045"/>
      <c r="E4" s="1045"/>
      <c r="F4" s="1045"/>
      <c r="G4" s="1045"/>
      <c r="H4" s="1045"/>
      <c r="I4" s="1045"/>
      <c r="J4" s="1045"/>
      <c r="K4" s="1045"/>
      <c r="L4" s="1045"/>
      <c r="M4" s="1045"/>
      <c r="N4" s="1045"/>
      <c r="O4" s="1045"/>
      <c r="P4" s="1045"/>
      <c r="Q4" s="1045"/>
      <c r="R4" s="1045"/>
      <c r="S4" s="1045"/>
      <c r="T4" s="1045"/>
      <c r="U4" s="1045"/>
      <c r="V4" s="1045"/>
      <c r="W4" s="1045"/>
      <c r="X4" s="1045"/>
      <c r="Y4" s="1045"/>
      <c r="Z4" s="1045"/>
      <c r="AA4" s="1045"/>
      <c r="AB4" s="1045"/>
      <c r="AC4" s="1045"/>
      <c r="AD4" s="1045"/>
      <c r="AE4" s="1045"/>
      <c r="AF4" s="1045"/>
      <c r="AG4" s="1045"/>
      <c r="AH4" s="1045"/>
      <c r="AI4" s="1045"/>
      <c r="AJ4" s="1045"/>
      <c r="AK4" s="1045"/>
      <c r="AL4" s="364"/>
      <c r="AM4" s="364"/>
      <c r="AN4" s="364"/>
      <c r="AO4" s="364"/>
      <c r="AP4" s="364"/>
      <c r="AQ4" s="364"/>
      <c r="AR4" s="364"/>
      <c r="AS4" s="364"/>
      <c r="AT4" s="364"/>
      <c r="AU4" s="364"/>
      <c r="AV4" s="364"/>
      <c r="AW4" s="364"/>
      <c r="AX4" s="364"/>
      <c r="AY4" s="364"/>
      <c r="AZ4" s="364"/>
      <c r="BA4" s="364"/>
      <c r="BB4" s="364"/>
      <c r="BC4" s="364"/>
      <c r="BD4" s="364"/>
      <c r="BE4" s="364"/>
      <c r="BF4" s="364"/>
      <c r="BG4" s="364"/>
      <c r="BH4" s="364"/>
      <c r="BI4" s="364"/>
      <c r="BJ4" s="364"/>
      <c r="BK4" s="364"/>
      <c r="BL4" s="364"/>
      <c r="BM4" s="364"/>
      <c r="BN4" s="364"/>
      <c r="BO4" s="364"/>
      <c r="BP4" s="364"/>
      <c r="BQ4" s="364"/>
      <c r="BR4" s="364"/>
      <c r="BS4" s="364"/>
      <c r="BT4" s="364"/>
      <c r="BU4" s="364"/>
      <c r="BV4" s="364"/>
      <c r="BW4" s="364"/>
      <c r="BX4" s="364"/>
      <c r="BY4" s="364"/>
      <c r="BZ4" s="364"/>
      <c r="CA4" s="364"/>
      <c r="CB4" s="364"/>
      <c r="CC4" s="364"/>
      <c r="CD4" s="364"/>
      <c r="CE4" s="364"/>
      <c r="CF4" s="364"/>
      <c r="CG4" s="364"/>
      <c r="CH4" s="364"/>
      <c r="CI4" s="364"/>
      <c r="CJ4" s="364"/>
      <c r="CK4" s="364"/>
      <c r="CL4" s="364"/>
      <c r="CM4" s="364"/>
      <c r="CN4" s="364"/>
      <c r="CO4" s="364"/>
      <c r="CP4" s="364"/>
      <c r="CQ4" s="364"/>
      <c r="CR4" s="364"/>
      <c r="CS4" s="364"/>
      <c r="CT4" s="364"/>
      <c r="CU4" s="364"/>
      <c r="CV4" s="364"/>
      <c r="CW4" s="364"/>
      <c r="CX4" s="364"/>
      <c r="CY4" s="364"/>
      <c r="CZ4" s="364"/>
      <c r="DA4" s="364"/>
      <c r="DB4" s="364"/>
      <c r="DC4" s="364"/>
      <c r="DD4" s="364"/>
      <c r="DE4" s="364"/>
      <c r="DF4" s="364"/>
      <c r="DG4" s="364"/>
      <c r="DH4" s="364"/>
      <c r="DI4" s="364"/>
      <c r="DJ4" s="364"/>
      <c r="DK4" s="364"/>
      <c r="DL4" s="364"/>
      <c r="DM4" s="364"/>
      <c r="DN4" s="364"/>
      <c r="DO4" s="364"/>
      <c r="DP4" s="364"/>
      <c r="DQ4" s="364"/>
      <c r="DR4" s="364"/>
      <c r="DS4" s="364"/>
      <c r="DT4" s="364"/>
      <c r="DU4" s="364"/>
      <c r="DV4" s="364"/>
      <c r="DW4" s="364"/>
      <c r="DX4" s="364"/>
      <c r="DY4" s="364"/>
      <c r="DZ4" s="364"/>
      <c r="EA4" s="364"/>
      <c r="EB4" s="364"/>
      <c r="EC4" s="364"/>
      <c r="ED4" s="364"/>
      <c r="EE4" s="364"/>
      <c r="EF4" s="364"/>
      <c r="EG4" s="364"/>
      <c r="EH4" s="364"/>
      <c r="EI4" s="364"/>
      <c r="EJ4" s="364"/>
      <c r="EK4" s="364"/>
      <c r="EL4" s="364"/>
      <c r="EM4" s="364"/>
      <c r="EN4" s="364"/>
      <c r="EO4" s="364"/>
      <c r="EP4" s="364"/>
      <c r="EQ4" s="364"/>
      <c r="ER4" s="364"/>
      <c r="ES4" s="364"/>
      <c r="ET4" s="364"/>
      <c r="EU4" s="364"/>
      <c r="EV4" s="364"/>
      <c r="EW4" s="364"/>
      <c r="EX4" s="364"/>
      <c r="EY4" s="364"/>
      <c r="EZ4" s="364"/>
      <c r="FA4" s="364"/>
      <c r="FB4" s="364"/>
      <c r="FC4" s="364"/>
      <c r="FD4" s="364"/>
      <c r="FE4" s="364"/>
      <c r="FF4" s="364"/>
      <c r="FG4" s="364"/>
      <c r="FH4" s="364"/>
      <c r="FI4" s="364"/>
      <c r="FJ4" s="364"/>
      <c r="FK4" s="364"/>
      <c r="FL4" s="364"/>
      <c r="FM4" s="364"/>
      <c r="FN4" s="364"/>
      <c r="FO4" s="364"/>
      <c r="FP4" s="364"/>
      <c r="FQ4" s="364"/>
      <c r="FR4" s="364"/>
      <c r="FS4" s="364"/>
      <c r="FT4" s="364"/>
      <c r="FU4" s="364"/>
      <c r="FV4" s="364"/>
      <c r="FW4" s="364"/>
      <c r="FX4" s="364"/>
      <c r="FY4" s="364"/>
      <c r="FZ4" s="364"/>
      <c r="GA4" s="364"/>
      <c r="GB4" s="364"/>
      <c r="GC4" s="364"/>
      <c r="GD4" s="364"/>
      <c r="GE4" s="364"/>
      <c r="GF4" s="364"/>
      <c r="GG4" s="364"/>
      <c r="GH4" s="364"/>
      <c r="GI4" s="364"/>
      <c r="GJ4" s="364"/>
      <c r="GK4" s="364"/>
      <c r="GL4" s="364"/>
      <c r="GM4" s="364"/>
      <c r="GN4" s="364"/>
      <c r="GO4" s="364"/>
      <c r="GP4" s="364"/>
      <c r="GQ4" s="364"/>
      <c r="GR4" s="364"/>
      <c r="GS4" s="364"/>
      <c r="GT4" s="364"/>
      <c r="GU4" s="364"/>
      <c r="GV4" s="364"/>
      <c r="GW4" s="364"/>
      <c r="GX4" s="364"/>
      <c r="GY4" s="364"/>
      <c r="GZ4" s="364"/>
      <c r="HA4" s="364"/>
      <c r="HB4" s="364"/>
      <c r="HC4" s="364"/>
      <c r="HD4" s="364"/>
      <c r="HE4" s="364"/>
      <c r="HF4" s="364"/>
      <c r="HG4" s="364"/>
      <c r="HH4" s="364"/>
      <c r="HI4" s="364"/>
      <c r="HJ4" s="364"/>
      <c r="HK4" s="364"/>
      <c r="HL4" s="364"/>
      <c r="HM4" s="364"/>
      <c r="HN4" s="364"/>
      <c r="HO4" s="364"/>
      <c r="HP4" s="364"/>
      <c r="HQ4" s="364"/>
      <c r="HR4" s="364"/>
      <c r="HS4" s="364"/>
      <c r="HT4" s="364"/>
      <c r="HU4" s="364"/>
      <c r="HV4" s="364"/>
      <c r="HW4" s="364"/>
      <c r="HX4" s="364"/>
      <c r="HY4" s="364"/>
      <c r="HZ4" s="364"/>
      <c r="IA4" s="364"/>
      <c r="IB4" s="364"/>
      <c r="IC4" s="364"/>
      <c r="ID4" s="364"/>
      <c r="IE4" s="364"/>
      <c r="IF4" s="364"/>
      <c r="IG4" s="364"/>
      <c r="IH4" s="364"/>
      <c r="II4" s="364"/>
      <c r="IJ4" s="364"/>
      <c r="IK4" s="364"/>
      <c r="IL4" s="364"/>
      <c r="IM4" s="364"/>
      <c r="IN4" s="364"/>
      <c r="IO4" s="364"/>
      <c r="IP4" s="364"/>
      <c r="IQ4" s="364"/>
      <c r="IR4" s="364"/>
      <c r="IS4" s="364"/>
      <c r="IT4" s="364"/>
      <c r="IU4" s="364"/>
      <c r="IV4" s="364"/>
    </row>
    <row r="5" spans="1:256" ht="20.25" customHeight="1">
      <c r="A5" s="1101"/>
      <c r="B5" s="1101"/>
      <c r="C5" s="1101"/>
      <c r="D5" s="1101"/>
      <c r="E5" s="1101"/>
      <c r="F5" s="1101"/>
      <c r="G5" s="1101"/>
      <c r="H5" s="1101"/>
      <c r="I5" s="1101"/>
      <c r="J5" s="1101"/>
      <c r="K5" s="1129" t="s">
        <v>382</v>
      </c>
      <c r="L5" s="1101"/>
      <c r="M5" s="1101"/>
      <c r="N5" s="1101"/>
      <c r="O5" s="1101"/>
      <c r="P5" s="1101"/>
      <c r="Q5" s="1101"/>
      <c r="R5" s="1101"/>
      <c r="S5" s="1101"/>
      <c r="T5" s="1101"/>
      <c r="U5" s="1101"/>
      <c r="V5" s="1101"/>
      <c r="W5" s="1101"/>
      <c r="X5" s="1101"/>
      <c r="Y5" s="1101"/>
      <c r="Z5" s="1101"/>
      <c r="AA5" s="1101"/>
      <c r="AB5" s="1101"/>
      <c r="AC5" s="1101"/>
      <c r="AD5" s="1101"/>
      <c r="AE5" s="1101"/>
      <c r="AF5" s="1101"/>
      <c r="AG5" s="1101"/>
      <c r="AH5" s="1101"/>
      <c r="AI5" s="1101"/>
      <c r="AJ5" s="1101"/>
      <c r="AK5" s="1101"/>
      <c r="AL5" s="364"/>
      <c r="AM5" s="364"/>
      <c r="AN5" s="364"/>
      <c r="AO5" s="364"/>
      <c r="AP5" s="364"/>
      <c r="AQ5" s="364"/>
      <c r="AR5" s="364"/>
      <c r="AS5" s="364"/>
      <c r="AT5" s="364"/>
      <c r="AU5" s="364"/>
      <c r="AV5" s="364"/>
      <c r="AW5" s="364"/>
      <c r="AX5" s="364"/>
      <c r="AY5" s="364"/>
      <c r="AZ5" s="364"/>
      <c r="BA5" s="364"/>
      <c r="BB5" s="364"/>
      <c r="BC5" s="364"/>
      <c r="BD5" s="364"/>
      <c r="BE5" s="364"/>
      <c r="BF5" s="364"/>
      <c r="BG5" s="364"/>
      <c r="BH5" s="364"/>
      <c r="BI5" s="364"/>
      <c r="BJ5" s="364"/>
      <c r="BK5" s="364"/>
      <c r="BL5" s="364"/>
      <c r="BM5" s="364"/>
      <c r="BN5" s="364"/>
      <c r="BO5" s="364"/>
      <c r="BP5" s="364"/>
      <c r="BQ5" s="364"/>
      <c r="BR5" s="364"/>
      <c r="BS5" s="364"/>
      <c r="BT5" s="364"/>
      <c r="BU5" s="364"/>
      <c r="BV5" s="364"/>
      <c r="BW5" s="364"/>
      <c r="BX5" s="364"/>
      <c r="BY5" s="364"/>
      <c r="BZ5" s="364"/>
      <c r="CA5" s="364"/>
      <c r="CB5" s="364"/>
      <c r="CC5" s="364"/>
      <c r="CD5" s="364"/>
      <c r="CE5" s="364"/>
      <c r="CF5" s="364"/>
      <c r="CG5" s="364"/>
      <c r="CH5" s="364"/>
      <c r="CI5" s="364"/>
      <c r="CJ5" s="364"/>
      <c r="CK5" s="364"/>
      <c r="CL5" s="364"/>
      <c r="CM5" s="364"/>
      <c r="CN5" s="364"/>
      <c r="CO5" s="364"/>
      <c r="CP5" s="364"/>
      <c r="CQ5" s="364"/>
      <c r="CR5" s="364"/>
      <c r="CS5" s="364"/>
      <c r="CT5" s="364"/>
      <c r="CU5" s="364"/>
      <c r="CV5" s="364"/>
      <c r="CW5" s="364"/>
      <c r="CX5" s="364"/>
      <c r="CY5" s="364"/>
      <c r="CZ5" s="364"/>
      <c r="DA5" s="364"/>
      <c r="DB5" s="364"/>
      <c r="DC5" s="364"/>
      <c r="DD5" s="364"/>
      <c r="DE5" s="364"/>
      <c r="DF5" s="364"/>
      <c r="DG5" s="364"/>
      <c r="DH5" s="364"/>
      <c r="DI5" s="364"/>
      <c r="DJ5" s="364"/>
      <c r="DK5" s="364"/>
      <c r="DL5" s="364"/>
      <c r="DM5" s="364"/>
      <c r="DN5" s="364"/>
      <c r="DO5" s="364"/>
      <c r="DP5" s="364"/>
      <c r="DQ5" s="364"/>
      <c r="DR5" s="364"/>
      <c r="DS5" s="364"/>
      <c r="DT5" s="364"/>
      <c r="DU5" s="364"/>
      <c r="DV5" s="364"/>
      <c r="DW5" s="364"/>
      <c r="DX5" s="364"/>
      <c r="DY5" s="364"/>
      <c r="DZ5" s="364"/>
      <c r="EA5" s="364"/>
      <c r="EB5" s="364"/>
      <c r="EC5" s="364"/>
      <c r="ED5" s="364"/>
      <c r="EE5" s="364"/>
      <c r="EF5" s="364"/>
      <c r="EG5" s="364"/>
      <c r="EH5" s="364"/>
      <c r="EI5" s="364"/>
      <c r="EJ5" s="364"/>
      <c r="EK5" s="364"/>
      <c r="EL5" s="364"/>
      <c r="EM5" s="364"/>
      <c r="EN5" s="364"/>
      <c r="EO5" s="364"/>
      <c r="EP5" s="364"/>
      <c r="EQ5" s="364"/>
      <c r="ER5" s="364"/>
      <c r="ES5" s="364"/>
      <c r="ET5" s="364"/>
      <c r="EU5" s="364"/>
      <c r="EV5" s="364"/>
      <c r="EW5" s="364"/>
      <c r="EX5" s="364"/>
      <c r="EY5" s="364"/>
      <c r="EZ5" s="364"/>
      <c r="FA5" s="364"/>
      <c r="FB5" s="364"/>
      <c r="FC5" s="364"/>
      <c r="FD5" s="364"/>
      <c r="FE5" s="364"/>
      <c r="FF5" s="364"/>
      <c r="FG5" s="364"/>
      <c r="FH5" s="364"/>
      <c r="FI5" s="364"/>
      <c r="FJ5" s="364"/>
      <c r="FK5" s="364"/>
      <c r="FL5" s="364"/>
      <c r="FM5" s="364"/>
      <c r="FN5" s="364"/>
      <c r="FO5" s="364"/>
      <c r="FP5" s="364"/>
      <c r="FQ5" s="364"/>
      <c r="FR5" s="364"/>
      <c r="FS5" s="364"/>
      <c r="FT5" s="364"/>
      <c r="FU5" s="364"/>
      <c r="FV5" s="364"/>
      <c r="FW5" s="364"/>
      <c r="FX5" s="364"/>
      <c r="FY5" s="364"/>
      <c r="FZ5" s="364"/>
      <c r="GA5" s="364"/>
      <c r="GB5" s="364"/>
      <c r="GC5" s="364"/>
      <c r="GD5" s="364"/>
      <c r="GE5" s="364"/>
      <c r="GF5" s="364"/>
      <c r="GG5" s="364"/>
      <c r="GH5" s="364"/>
      <c r="GI5" s="364"/>
      <c r="GJ5" s="364"/>
      <c r="GK5" s="364"/>
      <c r="GL5" s="364"/>
      <c r="GM5" s="364"/>
      <c r="GN5" s="364"/>
      <c r="GO5" s="364"/>
      <c r="GP5" s="364"/>
      <c r="GQ5" s="364"/>
      <c r="GR5" s="364"/>
      <c r="GS5" s="364"/>
      <c r="GT5" s="364"/>
      <c r="GU5" s="364"/>
      <c r="GV5" s="364"/>
      <c r="GW5" s="364"/>
      <c r="GX5" s="364"/>
      <c r="GY5" s="364"/>
      <c r="GZ5" s="364"/>
      <c r="HA5" s="364"/>
      <c r="HB5" s="364"/>
      <c r="HC5" s="364"/>
      <c r="HD5" s="364"/>
      <c r="HE5" s="364"/>
      <c r="HF5" s="364"/>
      <c r="HG5" s="364"/>
      <c r="HH5" s="364"/>
      <c r="HI5" s="364"/>
      <c r="HJ5" s="364"/>
      <c r="HK5" s="364"/>
      <c r="HL5" s="364"/>
      <c r="HM5" s="364"/>
      <c r="HN5" s="364"/>
      <c r="HO5" s="364"/>
      <c r="HP5" s="364"/>
      <c r="HQ5" s="364"/>
      <c r="HR5" s="364"/>
      <c r="HS5" s="364"/>
      <c r="HT5" s="364"/>
      <c r="HU5" s="364"/>
      <c r="HV5" s="364"/>
      <c r="HW5" s="364"/>
      <c r="HX5" s="364"/>
      <c r="HY5" s="364"/>
      <c r="HZ5" s="364"/>
      <c r="IA5" s="364"/>
      <c r="IB5" s="364"/>
      <c r="IC5" s="364"/>
      <c r="ID5" s="364"/>
      <c r="IE5" s="364"/>
      <c r="IF5" s="364"/>
      <c r="IG5" s="364"/>
      <c r="IH5" s="364"/>
      <c r="II5" s="364"/>
      <c r="IJ5" s="364"/>
      <c r="IK5" s="364"/>
      <c r="IL5" s="364"/>
      <c r="IM5" s="364"/>
      <c r="IN5" s="364"/>
      <c r="IO5" s="364"/>
      <c r="IP5" s="364"/>
      <c r="IQ5" s="364"/>
      <c r="IR5" s="364"/>
      <c r="IS5" s="364"/>
      <c r="IT5" s="364"/>
      <c r="IU5" s="364"/>
      <c r="IV5" s="364"/>
    </row>
    <row r="6" spans="1:256" ht="9.75" customHeight="1">
      <c r="A6" s="364"/>
      <c r="B6" s="364"/>
      <c r="C6" s="364"/>
      <c r="D6" s="364"/>
      <c r="E6" s="364"/>
      <c r="F6" s="364"/>
      <c r="G6" s="364"/>
      <c r="H6" s="364"/>
      <c r="I6" s="364"/>
      <c r="J6" s="364"/>
      <c r="K6" s="364"/>
      <c r="L6" s="364"/>
      <c r="M6" s="364"/>
      <c r="N6" s="364"/>
      <c r="O6" s="364"/>
      <c r="P6" s="364"/>
      <c r="Q6" s="364"/>
      <c r="R6" s="364"/>
      <c r="S6" s="364"/>
      <c r="T6" s="364"/>
      <c r="U6" s="364"/>
      <c r="V6" s="364"/>
      <c r="W6" s="364"/>
      <c r="X6" s="364"/>
      <c r="Y6" s="364"/>
      <c r="Z6" s="364"/>
      <c r="AA6" s="364"/>
      <c r="AB6" s="364"/>
      <c r="AC6" s="364"/>
      <c r="AD6" s="364"/>
      <c r="AE6" s="364"/>
      <c r="AF6" s="364"/>
      <c r="AG6" s="364"/>
      <c r="AH6" s="364"/>
      <c r="AI6" s="364"/>
      <c r="AJ6" s="364"/>
      <c r="AK6" s="364"/>
      <c r="AL6" s="364"/>
      <c r="AM6" s="364"/>
      <c r="AN6" s="364"/>
      <c r="AO6" s="364"/>
      <c r="AP6" s="364"/>
      <c r="AQ6" s="364"/>
      <c r="AR6" s="364"/>
      <c r="AS6" s="364"/>
      <c r="AT6" s="364"/>
      <c r="AU6" s="364"/>
      <c r="AV6" s="364"/>
      <c r="AW6" s="364"/>
      <c r="AX6" s="364"/>
      <c r="AY6" s="364"/>
      <c r="AZ6" s="364"/>
      <c r="BA6" s="364"/>
      <c r="BB6" s="364"/>
      <c r="BC6" s="364"/>
      <c r="BD6" s="364"/>
      <c r="BE6" s="364"/>
      <c r="BF6" s="364"/>
      <c r="BG6" s="364"/>
      <c r="BH6" s="364"/>
      <c r="BI6" s="364"/>
      <c r="BJ6" s="364"/>
      <c r="BK6" s="364"/>
      <c r="BL6" s="364"/>
      <c r="BM6" s="364"/>
      <c r="BN6" s="364"/>
      <c r="BO6" s="364"/>
      <c r="BP6" s="364"/>
      <c r="BQ6" s="364"/>
      <c r="BR6" s="364"/>
      <c r="BS6" s="364"/>
      <c r="BT6" s="364"/>
      <c r="BU6" s="364"/>
      <c r="BV6" s="364"/>
      <c r="BW6" s="364"/>
      <c r="BX6" s="364"/>
      <c r="BY6" s="364"/>
      <c r="BZ6" s="364"/>
      <c r="CA6" s="364"/>
      <c r="CB6" s="364"/>
      <c r="CC6" s="364"/>
      <c r="CD6" s="364"/>
      <c r="CE6" s="364"/>
      <c r="CF6" s="364"/>
      <c r="CG6" s="364"/>
      <c r="CH6" s="364"/>
      <c r="CI6" s="364"/>
      <c r="CJ6" s="364"/>
      <c r="CK6" s="364"/>
      <c r="CL6" s="364"/>
      <c r="CM6" s="364"/>
      <c r="CN6" s="364"/>
      <c r="CO6" s="364"/>
      <c r="CP6" s="364"/>
      <c r="CQ6" s="364"/>
      <c r="CR6" s="364"/>
      <c r="CS6" s="364"/>
      <c r="CT6" s="364"/>
      <c r="CU6" s="364"/>
      <c r="CV6" s="364"/>
      <c r="CW6" s="364"/>
      <c r="CX6" s="364"/>
      <c r="CY6" s="364"/>
      <c r="CZ6" s="364"/>
      <c r="DA6" s="364"/>
      <c r="DB6" s="364"/>
      <c r="DC6" s="364"/>
      <c r="DD6" s="364"/>
      <c r="DE6" s="364"/>
      <c r="DF6" s="364"/>
      <c r="DG6" s="364"/>
      <c r="DH6" s="364"/>
      <c r="DI6" s="364"/>
      <c r="DJ6" s="364"/>
      <c r="DK6" s="364"/>
      <c r="DL6" s="364"/>
      <c r="DM6" s="364"/>
      <c r="DN6" s="364"/>
      <c r="DO6" s="364"/>
      <c r="DP6" s="364"/>
      <c r="DQ6" s="364"/>
      <c r="DR6" s="364"/>
      <c r="DS6" s="364"/>
      <c r="DT6" s="364"/>
      <c r="DU6" s="364"/>
      <c r="DV6" s="364"/>
      <c r="DW6" s="364"/>
      <c r="DX6" s="364"/>
      <c r="DY6" s="364"/>
      <c r="DZ6" s="364"/>
      <c r="EA6" s="364"/>
      <c r="EB6" s="364"/>
      <c r="EC6" s="364"/>
      <c r="ED6" s="364"/>
      <c r="EE6" s="364"/>
      <c r="EF6" s="364"/>
      <c r="EG6" s="364"/>
      <c r="EH6" s="364"/>
      <c r="EI6" s="364"/>
      <c r="EJ6" s="364"/>
      <c r="EK6" s="364"/>
      <c r="EL6" s="364"/>
      <c r="EM6" s="364"/>
      <c r="EN6" s="364"/>
      <c r="EO6" s="364"/>
      <c r="EP6" s="364"/>
      <c r="EQ6" s="364"/>
      <c r="ER6" s="364"/>
      <c r="ES6" s="364"/>
      <c r="ET6" s="364"/>
      <c r="EU6" s="364"/>
      <c r="EV6" s="364"/>
      <c r="EW6" s="364"/>
      <c r="EX6" s="364"/>
      <c r="EY6" s="364"/>
      <c r="EZ6" s="364"/>
      <c r="FA6" s="364"/>
      <c r="FB6" s="364"/>
      <c r="FC6" s="364"/>
      <c r="FD6" s="364"/>
      <c r="FE6" s="364"/>
      <c r="FF6" s="364"/>
      <c r="FG6" s="364"/>
      <c r="FH6" s="364"/>
      <c r="FI6" s="364"/>
      <c r="FJ6" s="364"/>
      <c r="FK6" s="364"/>
      <c r="FL6" s="364"/>
      <c r="FM6" s="364"/>
      <c r="FN6" s="364"/>
      <c r="FO6" s="364"/>
      <c r="FP6" s="364"/>
      <c r="FQ6" s="364"/>
      <c r="FR6" s="364"/>
      <c r="FS6" s="364"/>
      <c r="FT6" s="364"/>
      <c r="FU6" s="364"/>
      <c r="FV6" s="364"/>
      <c r="FW6" s="364"/>
      <c r="FX6" s="364"/>
      <c r="FY6" s="364"/>
      <c r="FZ6" s="364"/>
      <c r="GA6" s="364"/>
      <c r="GB6" s="364"/>
      <c r="GC6" s="364"/>
      <c r="GD6" s="364"/>
      <c r="GE6" s="364"/>
      <c r="GF6" s="364"/>
      <c r="GG6" s="364"/>
      <c r="GH6" s="364"/>
      <c r="GI6" s="364"/>
      <c r="GJ6" s="364"/>
      <c r="GK6" s="364"/>
      <c r="GL6" s="364"/>
      <c r="GM6" s="364"/>
      <c r="GN6" s="364"/>
      <c r="GO6" s="364"/>
      <c r="GP6" s="364"/>
      <c r="GQ6" s="364"/>
      <c r="GR6" s="364"/>
      <c r="GS6" s="364"/>
      <c r="GT6" s="364"/>
      <c r="GU6" s="364"/>
      <c r="GV6" s="364"/>
      <c r="GW6" s="364"/>
      <c r="GX6" s="364"/>
      <c r="GY6" s="364"/>
      <c r="GZ6" s="364"/>
      <c r="HA6" s="364"/>
      <c r="HB6" s="364"/>
      <c r="HC6" s="364"/>
      <c r="HD6" s="364"/>
      <c r="HE6" s="364"/>
      <c r="HF6" s="364"/>
      <c r="HG6" s="364"/>
      <c r="HH6" s="364"/>
      <c r="HI6" s="364"/>
      <c r="HJ6" s="364"/>
      <c r="HK6" s="364"/>
      <c r="HL6" s="364"/>
      <c r="HM6" s="364"/>
      <c r="HN6" s="364"/>
      <c r="HO6" s="364"/>
      <c r="HP6" s="364"/>
      <c r="HQ6" s="364"/>
      <c r="HR6" s="364"/>
      <c r="HS6" s="364"/>
      <c r="HT6" s="364"/>
      <c r="HU6" s="364"/>
      <c r="HV6" s="364"/>
      <c r="HW6" s="364"/>
      <c r="HX6" s="364"/>
      <c r="HY6" s="364"/>
      <c r="HZ6" s="364"/>
      <c r="IA6" s="364"/>
      <c r="IB6" s="364"/>
      <c r="IC6" s="364"/>
      <c r="ID6" s="364"/>
      <c r="IE6" s="364"/>
      <c r="IF6" s="364"/>
      <c r="IG6" s="364"/>
      <c r="IH6" s="364"/>
      <c r="II6" s="364"/>
      <c r="IJ6" s="364"/>
      <c r="IK6" s="364"/>
      <c r="IL6" s="364"/>
      <c r="IM6" s="364"/>
      <c r="IN6" s="364"/>
      <c r="IO6" s="364"/>
      <c r="IP6" s="364"/>
      <c r="IQ6" s="364"/>
      <c r="IR6" s="364"/>
      <c r="IS6" s="364"/>
      <c r="IT6" s="364"/>
      <c r="IU6" s="364"/>
      <c r="IV6" s="364"/>
    </row>
    <row r="7" spans="1:256" s="1132" customFormat="1" ht="22.5" customHeight="1">
      <c r="B7" s="1113" t="s">
        <v>73</v>
      </c>
      <c r="C7" s="1113"/>
      <c r="D7" s="1113"/>
      <c r="E7" s="1113"/>
      <c r="F7" s="1113"/>
      <c r="G7" s="1187"/>
      <c r="H7" s="1187"/>
      <c r="I7" s="1187"/>
      <c r="J7" s="1187"/>
      <c r="K7" s="1187"/>
      <c r="L7" s="1187"/>
      <c r="M7" s="1187"/>
      <c r="N7" s="1187"/>
      <c r="O7" s="1187"/>
      <c r="P7" s="1187"/>
      <c r="Q7" s="1187"/>
      <c r="S7" s="1113" t="s">
        <v>44</v>
      </c>
      <c r="T7" s="1113"/>
      <c r="U7" s="1113"/>
      <c r="V7" s="1113"/>
      <c r="W7" s="1113"/>
      <c r="X7" s="1113"/>
      <c r="Y7" s="1187"/>
      <c r="Z7" s="1187"/>
      <c r="AA7" s="1187"/>
      <c r="AB7" s="1187"/>
      <c r="AC7" s="1187"/>
      <c r="AD7" s="1187"/>
      <c r="AE7" s="1187"/>
      <c r="AF7" s="1187"/>
      <c r="AG7" s="1187"/>
      <c r="AH7" s="1187"/>
      <c r="AI7" s="1187"/>
    </row>
    <row r="8" spans="1:256" ht="15.75" customHeight="1">
      <c r="A8" s="364"/>
      <c r="B8" s="364"/>
      <c r="C8" s="364"/>
      <c r="D8" s="364"/>
      <c r="E8" s="364"/>
      <c r="F8" s="364"/>
      <c r="G8" s="364"/>
      <c r="H8" s="364"/>
      <c r="I8" s="364"/>
      <c r="J8" s="364"/>
      <c r="K8" s="364"/>
      <c r="L8" s="364"/>
      <c r="M8" s="364"/>
      <c r="N8" s="364"/>
      <c r="O8" s="364"/>
      <c r="P8" s="364"/>
      <c r="Q8" s="364"/>
      <c r="R8" s="364"/>
      <c r="S8" s="364"/>
      <c r="T8" s="364"/>
      <c r="U8" s="364"/>
      <c r="V8" s="364"/>
      <c r="W8" s="364"/>
      <c r="X8" s="364"/>
      <c r="Y8" s="364"/>
      <c r="Z8" s="364"/>
      <c r="AA8" s="364"/>
      <c r="AB8" s="364"/>
      <c r="AC8" s="364"/>
      <c r="AD8" s="364"/>
      <c r="AE8" s="364"/>
      <c r="AF8" s="364"/>
      <c r="AG8" s="364"/>
      <c r="AH8" s="364"/>
      <c r="AI8" s="364"/>
    </row>
    <row r="9" spans="1:256" s="1039" customFormat="1" ht="20.25" customHeight="1">
      <c r="A9" s="1173"/>
      <c r="B9" s="1176" t="s">
        <v>7</v>
      </c>
      <c r="C9" s="1173"/>
      <c r="D9" s="1173"/>
      <c r="E9" s="1173"/>
      <c r="F9" s="1173"/>
      <c r="G9" s="1173"/>
      <c r="H9" s="1173"/>
      <c r="I9" s="1173"/>
      <c r="J9" s="1173"/>
      <c r="L9" s="1173"/>
      <c r="M9" s="1173"/>
      <c r="N9" s="1173"/>
      <c r="P9" s="1173"/>
      <c r="Q9" s="1173"/>
      <c r="R9" s="1173"/>
      <c r="S9" s="1173"/>
      <c r="U9" s="1173"/>
      <c r="V9" s="1173"/>
      <c r="W9" s="1173"/>
      <c r="X9" s="1173"/>
      <c r="Z9" s="1173"/>
      <c r="AA9" s="1173"/>
      <c r="AB9" s="1173"/>
      <c r="AC9" s="1173"/>
      <c r="AD9" s="1173"/>
      <c r="AE9" s="1173"/>
      <c r="AG9" s="1173"/>
      <c r="AH9" s="1173"/>
      <c r="AI9" s="1173"/>
    </row>
    <row r="10" spans="1:256" ht="9" customHeight="1">
      <c r="A10" s="364"/>
      <c r="B10" s="364"/>
      <c r="C10" s="364"/>
      <c r="D10" s="364"/>
      <c r="E10" s="364"/>
      <c r="F10" s="364"/>
      <c r="G10" s="364"/>
      <c r="H10" s="364"/>
      <c r="I10" s="364"/>
      <c r="J10" s="364"/>
      <c r="K10" s="364"/>
      <c r="L10" s="364"/>
      <c r="M10" s="364"/>
      <c r="N10" s="364"/>
      <c r="O10" s="364"/>
      <c r="P10" s="364"/>
      <c r="Q10" s="364"/>
      <c r="R10" s="364"/>
      <c r="S10" s="364"/>
      <c r="T10" s="364"/>
      <c r="U10" s="364"/>
      <c r="V10" s="364"/>
      <c r="W10" s="364"/>
      <c r="X10" s="364"/>
      <c r="Y10" s="364"/>
      <c r="Z10" s="364"/>
      <c r="AA10" s="364"/>
      <c r="AB10" s="364"/>
      <c r="AC10" s="364"/>
      <c r="AD10" s="364"/>
      <c r="AE10" s="364"/>
      <c r="AF10" s="364"/>
      <c r="AG10" s="364"/>
      <c r="AH10" s="364"/>
      <c r="AI10" s="364"/>
    </row>
    <row r="11" spans="1:256" ht="13.5" customHeight="1">
      <c r="A11" s="364"/>
      <c r="B11" s="1115" t="s">
        <v>444</v>
      </c>
      <c r="C11" s="1115"/>
      <c r="D11" s="1115"/>
      <c r="E11" s="1115"/>
      <c r="F11" s="1115"/>
      <c r="G11" s="1115"/>
      <c r="H11" s="1115"/>
      <c r="I11" s="1130" t="s">
        <v>451</v>
      </c>
      <c r="J11" s="1130"/>
      <c r="K11" s="1130"/>
      <c r="L11" s="1130"/>
      <c r="M11" s="1130"/>
      <c r="N11" s="1130"/>
      <c r="O11" s="1136" t="s">
        <v>451</v>
      </c>
      <c r="P11" s="1136"/>
      <c r="Q11" s="1136"/>
      <c r="R11" s="1136"/>
      <c r="S11" s="1136"/>
      <c r="T11" s="1136"/>
      <c r="U11" s="1142" t="s">
        <v>451</v>
      </c>
      <c r="V11" s="1142"/>
      <c r="W11" s="1142"/>
      <c r="X11" s="1142"/>
      <c r="Y11" s="1142"/>
      <c r="Z11" s="1142"/>
      <c r="AA11" s="1147" t="s">
        <v>473</v>
      </c>
      <c r="AB11" s="1147"/>
      <c r="AC11" s="1147"/>
      <c r="AD11" s="1147"/>
      <c r="AE11" s="1147"/>
      <c r="AF11" s="1147"/>
      <c r="AG11" s="364"/>
      <c r="AH11" s="364"/>
      <c r="AI11" s="364"/>
    </row>
    <row r="12" spans="1:256">
      <c r="A12" s="364"/>
      <c r="B12" s="1115"/>
      <c r="C12" s="1115"/>
      <c r="D12" s="1115"/>
      <c r="E12" s="1115"/>
      <c r="F12" s="1115"/>
      <c r="G12" s="1115"/>
      <c r="H12" s="1115"/>
      <c r="I12" s="1130"/>
      <c r="J12" s="1130"/>
      <c r="K12" s="1130"/>
      <c r="L12" s="1130"/>
      <c r="M12" s="1130"/>
      <c r="N12" s="1130"/>
      <c r="O12" s="1136"/>
      <c r="P12" s="1136"/>
      <c r="Q12" s="1136"/>
      <c r="R12" s="1136"/>
      <c r="S12" s="1136"/>
      <c r="T12" s="1136"/>
      <c r="U12" s="1142"/>
      <c r="V12" s="1142"/>
      <c r="W12" s="1142"/>
      <c r="X12" s="1142"/>
      <c r="Y12" s="1142"/>
      <c r="Z12" s="1142"/>
      <c r="AA12" s="1147"/>
      <c r="AB12" s="1147"/>
      <c r="AC12" s="1147"/>
      <c r="AD12" s="1147"/>
      <c r="AE12" s="1147"/>
      <c r="AF12" s="1147"/>
      <c r="AG12" s="364"/>
      <c r="AH12" s="364"/>
      <c r="AI12" s="364"/>
    </row>
    <row r="13" spans="1:256" ht="29.25" customHeight="1">
      <c r="A13" s="364"/>
      <c r="B13" s="1116" t="s">
        <v>156</v>
      </c>
      <c r="C13" s="1116"/>
      <c r="D13" s="1116"/>
      <c r="E13" s="1116"/>
      <c r="F13" s="1116"/>
      <c r="G13" s="1116"/>
      <c r="H13" s="1116"/>
      <c r="I13" s="1190"/>
      <c r="J13" s="1190"/>
      <c r="K13" s="1190"/>
      <c r="L13" s="1190"/>
      <c r="M13" s="1190"/>
      <c r="N13" s="1190"/>
      <c r="O13" s="1192"/>
      <c r="P13" s="1192"/>
      <c r="Q13" s="1192"/>
      <c r="R13" s="1192"/>
      <c r="S13" s="1192"/>
      <c r="T13" s="1192"/>
      <c r="U13" s="1193"/>
      <c r="V13" s="1193"/>
      <c r="W13" s="1193"/>
      <c r="X13" s="1193"/>
      <c r="Y13" s="1193"/>
      <c r="Z13" s="1193"/>
      <c r="AA13" s="1116"/>
      <c r="AB13" s="1116"/>
      <c r="AC13" s="1116"/>
      <c r="AD13" s="1116"/>
      <c r="AE13" s="1116"/>
      <c r="AF13" s="1116"/>
      <c r="AG13" s="364"/>
      <c r="AH13" s="364"/>
      <c r="AI13" s="364"/>
    </row>
    <row r="14" spans="1:256" ht="18" customHeight="1">
      <c r="A14" s="364"/>
      <c r="B14" s="1045"/>
      <c r="C14" s="1045"/>
      <c r="D14" s="1045"/>
      <c r="E14" s="1045"/>
      <c r="F14" s="1045"/>
      <c r="G14" s="1045"/>
      <c r="H14" s="1045"/>
      <c r="I14" s="1045"/>
      <c r="J14" s="1045"/>
      <c r="K14" s="1045"/>
      <c r="L14" s="1045"/>
      <c r="M14" s="1045"/>
      <c r="N14" s="1045"/>
      <c r="O14" s="1045"/>
      <c r="P14" s="1045"/>
      <c r="Q14" s="1045"/>
      <c r="R14" s="1045"/>
      <c r="S14" s="1045"/>
      <c r="T14" s="1045"/>
      <c r="U14" s="1045"/>
      <c r="V14" s="1045"/>
      <c r="W14" s="1045"/>
      <c r="X14" s="1045"/>
      <c r="Y14" s="1045"/>
      <c r="Z14" s="1045"/>
      <c r="AA14" s="1045"/>
      <c r="AB14" s="1045"/>
      <c r="AC14" s="1045"/>
      <c r="AD14" s="1045"/>
      <c r="AE14" s="1045"/>
      <c r="AF14" s="1045"/>
      <c r="AG14" s="364"/>
      <c r="AH14" s="364"/>
      <c r="AI14" s="364"/>
    </row>
    <row r="15" spans="1:256" s="1039" customFormat="1" ht="18" customHeight="1">
      <c r="A15" s="1173"/>
      <c r="B15" s="1176" t="s">
        <v>283</v>
      </c>
      <c r="C15" s="1173"/>
      <c r="D15" s="1173"/>
      <c r="E15" s="1173"/>
      <c r="F15" s="1173"/>
      <c r="G15" s="1173"/>
      <c r="H15" s="1173"/>
      <c r="I15" s="1173"/>
      <c r="J15" s="1173"/>
      <c r="L15" s="1173"/>
      <c r="M15" s="1173"/>
      <c r="N15" s="1173"/>
      <c r="P15" s="1173"/>
      <c r="Q15" s="1173"/>
      <c r="R15" s="1173"/>
      <c r="S15" s="1173"/>
      <c r="U15" s="1173"/>
      <c r="V15" s="1173"/>
      <c r="W15" s="1173"/>
      <c r="X15" s="1173"/>
      <c r="Z15" s="1173"/>
      <c r="AA15" s="1173"/>
      <c r="AB15" s="1173"/>
      <c r="AC15" s="1173"/>
      <c r="AD15" s="1173"/>
      <c r="AE15" s="1173"/>
      <c r="AG15" s="1173"/>
      <c r="AH15" s="1173"/>
      <c r="AI15" s="1173"/>
    </row>
    <row r="16" spans="1:256" ht="7.5" customHeight="1">
      <c r="A16" s="364"/>
      <c r="B16" s="1177"/>
      <c r="C16" s="1177"/>
      <c r="D16" s="1177"/>
      <c r="E16" s="1177"/>
      <c r="F16" s="1177"/>
      <c r="G16" s="1188"/>
      <c r="H16" s="1188"/>
      <c r="I16" s="1188"/>
      <c r="J16" s="1188"/>
      <c r="K16" s="1177"/>
      <c r="L16" s="1188"/>
      <c r="M16" s="1188"/>
      <c r="N16" s="1188"/>
      <c r="O16" s="1177"/>
      <c r="P16" s="1188"/>
      <c r="Q16" s="1188"/>
      <c r="R16" s="1188"/>
      <c r="S16" s="1188"/>
      <c r="T16" s="1177"/>
      <c r="U16" s="1188"/>
      <c r="V16" s="1188"/>
      <c r="W16" s="1188"/>
      <c r="X16" s="1188"/>
      <c r="Y16" s="1177"/>
      <c r="Z16" s="1188"/>
      <c r="AA16" s="1188"/>
      <c r="AB16" s="1188"/>
      <c r="AC16" s="1188"/>
      <c r="AD16" s="1188"/>
      <c r="AE16" s="1197"/>
      <c r="AF16" s="1203"/>
      <c r="AG16" s="1197"/>
      <c r="AH16" s="1197"/>
      <c r="AI16" s="1197"/>
    </row>
    <row r="17" spans="1:35" ht="22.5" customHeight="1">
      <c r="A17" s="1174"/>
      <c r="B17" s="1178" t="s">
        <v>444</v>
      </c>
      <c r="C17" s="1117" t="s">
        <v>379</v>
      </c>
      <c r="D17" s="1117"/>
      <c r="E17" s="1117"/>
      <c r="F17" s="1117"/>
      <c r="G17" s="1117"/>
      <c r="H17" s="1117"/>
      <c r="I17" s="1117" t="s">
        <v>377</v>
      </c>
      <c r="J17" s="1117"/>
      <c r="K17" s="1117"/>
      <c r="L17" s="1117"/>
      <c r="M17" s="1117"/>
      <c r="N17" s="1117"/>
      <c r="O17" s="1117"/>
      <c r="P17" s="1117"/>
      <c r="Q17" s="1117" t="s">
        <v>136</v>
      </c>
      <c r="R17" s="1117"/>
      <c r="S17" s="1117"/>
      <c r="T17" s="1117"/>
      <c r="U17" s="1117"/>
      <c r="V17" s="1117"/>
      <c r="W17" s="1117"/>
      <c r="X17" s="1117"/>
      <c r="Y17" s="1117"/>
      <c r="Z17" s="1117"/>
      <c r="AA17" s="1145" t="s">
        <v>474</v>
      </c>
      <c r="AB17" s="1145"/>
      <c r="AC17" s="1145"/>
      <c r="AD17" s="1145"/>
      <c r="AE17" s="1198" t="s">
        <v>156</v>
      </c>
      <c r="AF17" s="1198"/>
      <c r="AG17" s="1198"/>
      <c r="AH17" s="1198"/>
      <c r="AI17" s="1198"/>
    </row>
    <row r="18" spans="1:35" ht="22.5" customHeight="1">
      <c r="A18" s="1175"/>
      <c r="B18" s="1179" t="s">
        <v>445</v>
      </c>
      <c r="C18" s="1163"/>
      <c r="D18" s="1163"/>
      <c r="E18" s="1163"/>
      <c r="F18" s="1163"/>
      <c r="G18" s="1163"/>
      <c r="H18" s="1163"/>
      <c r="I18" s="1163"/>
      <c r="J18" s="1163"/>
      <c r="K18" s="1163"/>
      <c r="L18" s="1163"/>
      <c r="M18" s="1163"/>
      <c r="N18" s="1163"/>
      <c r="O18" s="1163"/>
      <c r="P18" s="1163"/>
      <c r="Q18" s="1163" t="s">
        <v>240</v>
      </c>
      <c r="R18" s="1163"/>
      <c r="S18" s="1163"/>
      <c r="T18" s="1163"/>
      <c r="U18" s="1163"/>
      <c r="V18" s="1163"/>
      <c r="W18" s="1163"/>
      <c r="X18" s="1163"/>
      <c r="Y18" s="1163"/>
      <c r="Z18" s="1163"/>
      <c r="AA18" s="1169"/>
      <c r="AB18" s="1169"/>
      <c r="AC18" s="1169"/>
      <c r="AD18" s="1169"/>
      <c r="AE18" s="1199"/>
      <c r="AF18" s="1199"/>
      <c r="AG18" s="1199"/>
      <c r="AH18" s="1199"/>
      <c r="AI18" s="1199"/>
    </row>
    <row r="19" spans="1:35" ht="22.5" customHeight="1">
      <c r="A19" s="1175"/>
      <c r="B19" s="1179"/>
      <c r="C19" s="1044"/>
      <c r="D19" s="1044"/>
      <c r="E19" s="1044"/>
      <c r="F19" s="1044"/>
      <c r="G19" s="1044"/>
      <c r="H19" s="1044"/>
      <c r="I19" s="1044"/>
      <c r="J19" s="1044"/>
      <c r="K19" s="1044"/>
      <c r="L19" s="1044"/>
      <c r="M19" s="1044"/>
      <c r="N19" s="1044"/>
      <c r="O19" s="1044"/>
      <c r="P19" s="1044"/>
      <c r="Q19" s="1163" t="s">
        <v>240</v>
      </c>
      <c r="R19" s="1163"/>
      <c r="S19" s="1163"/>
      <c r="T19" s="1163"/>
      <c r="U19" s="1163"/>
      <c r="V19" s="1163"/>
      <c r="W19" s="1163"/>
      <c r="X19" s="1163"/>
      <c r="Y19" s="1163"/>
      <c r="Z19" s="1163"/>
      <c r="AA19" s="1146"/>
      <c r="AB19" s="1146"/>
      <c r="AC19" s="1146"/>
      <c r="AD19" s="1146"/>
      <c r="AE19" s="1200"/>
      <c r="AF19" s="1200"/>
      <c r="AG19" s="1200"/>
      <c r="AH19" s="1200"/>
      <c r="AI19" s="1200"/>
    </row>
    <row r="20" spans="1:35" ht="22.5" customHeight="1">
      <c r="A20" s="1175"/>
      <c r="B20" s="1179"/>
      <c r="C20" s="1044"/>
      <c r="D20" s="1044"/>
      <c r="E20" s="1044"/>
      <c r="F20" s="1044"/>
      <c r="G20" s="1044"/>
      <c r="H20" s="1044"/>
      <c r="I20" s="1044"/>
      <c r="J20" s="1044"/>
      <c r="K20" s="1044"/>
      <c r="L20" s="1044"/>
      <c r="M20" s="1044"/>
      <c r="N20" s="1044"/>
      <c r="O20" s="1044"/>
      <c r="P20" s="1044"/>
      <c r="Q20" s="1163" t="s">
        <v>240</v>
      </c>
      <c r="R20" s="1163"/>
      <c r="S20" s="1163"/>
      <c r="T20" s="1163"/>
      <c r="U20" s="1163"/>
      <c r="V20" s="1163"/>
      <c r="W20" s="1163"/>
      <c r="X20" s="1163"/>
      <c r="Y20" s="1163"/>
      <c r="Z20" s="1163"/>
      <c r="AA20" s="1146"/>
      <c r="AB20" s="1146"/>
      <c r="AC20" s="1146"/>
      <c r="AD20" s="1146"/>
      <c r="AE20" s="1149"/>
      <c r="AF20" s="1149"/>
      <c r="AG20" s="1149"/>
      <c r="AH20" s="1149"/>
      <c r="AI20" s="1149"/>
    </row>
    <row r="21" spans="1:35" ht="22.5" customHeight="1">
      <c r="A21" s="1175"/>
      <c r="B21" s="1179"/>
      <c r="C21" s="1044"/>
      <c r="D21" s="1044"/>
      <c r="E21" s="1044"/>
      <c r="F21" s="1044"/>
      <c r="G21" s="1044"/>
      <c r="H21" s="1044"/>
      <c r="I21" s="1044"/>
      <c r="J21" s="1044"/>
      <c r="K21" s="1044"/>
      <c r="L21" s="1044"/>
      <c r="M21" s="1044"/>
      <c r="N21" s="1044"/>
      <c r="O21" s="1044"/>
      <c r="P21" s="1044"/>
      <c r="Q21" s="1163" t="s">
        <v>240</v>
      </c>
      <c r="R21" s="1163"/>
      <c r="S21" s="1163"/>
      <c r="T21" s="1163"/>
      <c r="U21" s="1163"/>
      <c r="V21" s="1163"/>
      <c r="W21" s="1163"/>
      <c r="X21" s="1163"/>
      <c r="Y21" s="1163"/>
      <c r="Z21" s="1163"/>
      <c r="AA21" s="1146"/>
      <c r="AB21" s="1146"/>
      <c r="AC21" s="1146"/>
      <c r="AD21" s="1146"/>
      <c r="AE21" s="1200"/>
      <c r="AF21" s="1200"/>
      <c r="AG21" s="1200"/>
      <c r="AH21" s="1200"/>
      <c r="AI21" s="1200"/>
    </row>
    <row r="22" spans="1:35" ht="22.5" customHeight="1">
      <c r="A22" s="1175"/>
      <c r="B22" s="1179"/>
      <c r="C22" s="1044"/>
      <c r="D22" s="1044"/>
      <c r="E22" s="1044"/>
      <c r="F22" s="1044"/>
      <c r="G22" s="1044"/>
      <c r="H22" s="1044"/>
      <c r="I22" s="1044"/>
      <c r="J22" s="1044"/>
      <c r="K22" s="1044"/>
      <c r="L22" s="1044"/>
      <c r="M22" s="1044"/>
      <c r="N22" s="1044"/>
      <c r="O22" s="1044"/>
      <c r="P22" s="1044"/>
      <c r="Q22" s="1163" t="s">
        <v>240</v>
      </c>
      <c r="R22" s="1163"/>
      <c r="S22" s="1163"/>
      <c r="T22" s="1163"/>
      <c r="U22" s="1163"/>
      <c r="V22" s="1163"/>
      <c r="W22" s="1163"/>
      <c r="X22" s="1163"/>
      <c r="Y22" s="1163"/>
      <c r="Z22" s="1163"/>
      <c r="AA22" s="1146"/>
      <c r="AB22" s="1146"/>
      <c r="AC22" s="1146"/>
      <c r="AD22" s="1146"/>
      <c r="AE22" s="1200"/>
      <c r="AF22" s="1200"/>
      <c r="AG22" s="1200"/>
      <c r="AH22" s="1200"/>
      <c r="AI22" s="1200"/>
    </row>
    <row r="23" spans="1:35" ht="22.5" customHeight="1">
      <c r="A23" s="1175"/>
      <c r="B23" s="1179"/>
      <c r="C23" s="1044"/>
      <c r="D23" s="1044"/>
      <c r="E23" s="1044"/>
      <c r="F23" s="1044"/>
      <c r="G23" s="1044"/>
      <c r="H23" s="1044"/>
      <c r="I23" s="1044"/>
      <c r="J23" s="1044"/>
      <c r="K23" s="1044"/>
      <c r="L23" s="1044"/>
      <c r="M23" s="1044"/>
      <c r="N23" s="1044"/>
      <c r="O23" s="1044"/>
      <c r="P23" s="1044"/>
      <c r="Q23" s="1044" t="s">
        <v>240</v>
      </c>
      <c r="R23" s="1044"/>
      <c r="S23" s="1044"/>
      <c r="T23" s="1044"/>
      <c r="U23" s="1044"/>
      <c r="V23" s="1044"/>
      <c r="W23" s="1044"/>
      <c r="X23" s="1044"/>
      <c r="Y23" s="1044"/>
      <c r="Z23" s="1044"/>
      <c r="AA23" s="1146"/>
      <c r="AB23" s="1146"/>
      <c r="AC23" s="1146"/>
      <c r="AD23" s="1146"/>
      <c r="AE23" s="1200"/>
      <c r="AF23" s="1200"/>
      <c r="AG23" s="1200"/>
      <c r="AH23" s="1200"/>
      <c r="AI23" s="1200"/>
    </row>
    <row r="24" spans="1:35" ht="22.5" customHeight="1">
      <c r="A24" s="1175"/>
      <c r="B24" s="1179"/>
      <c r="C24" s="1185"/>
      <c r="D24" s="1185"/>
      <c r="E24" s="1185"/>
      <c r="F24" s="1185"/>
      <c r="G24" s="1185"/>
      <c r="H24" s="1185"/>
      <c r="I24" s="1185"/>
      <c r="J24" s="1185"/>
      <c r="K24" s="1185"/>
      <c r="L24" s="1185"/>
      <c r="M24" s="1185"/>
      <c r="N24" s="1185"/>
      <c r="O24" s="1185"/>
      <c r="P24" s="1185"/>
      <c r="Q24" s="1185"/>
      <c r="R24" s="1185"/>
      <c r="S24" s="1185"/>
      <c r="T24" s="1185"/>
      <c r="U24" s="1185"/>
      <c r="V24" s="1196" t="s">
        <v>453</v>
      </c>
      <c r="W24" s="1196"/>
      <c r="X24" s="1196"/>
      <c r="Y24" s="1196"/>
      <c r="Z24" s="1196"/>
      <c r="AA24" s="1196"/>
      <c r="AB24" s="1196"/>
      <c r="AC24" s="1196"/>
      <c r="AD24" s="1196"/>
      <c r="AE24" s="1196"/>
      <c r="AF24" s="1196"/>
      <c r="AG24" s="1196"/>
      <c r="AH24" s="1196"/>
      <c r="AI24" s="1196"/>
    </row>
    <row r="25" spans="1:35" ht="22.5" customHeight="1">
      <c r="A25" s="1175"/>
      <c r="B25" s="1179" t="s">
        <v>445</v>
      </c>
      <c r="C25" s="1163"/>
      <c r="D25" s="1163"/>
      <c r="E25" s="1163"/>
      <c r="F25" s="1163"/>
      <c r="G25" s="1163"/>
      <c r="H25" s="1163"/>
      <c r="I25" s="1163"/>
      <c r="J25" s="1163"/>
      <c r="K25" s="1163"/>
      <c r="L25" s="1163"/>
      <c r="M25" s="1163"/>
      <c r="N25" s="1163"/>
      <c r="O25" s="1163"/>
      <c r="P25" s="1163"/>
      <c r="Q25" s="1163" t="s">
        <v>240</v>
      </c>
      <c r="R25" s="1163"/>
      <c r="S25" s="1163"/>
      <c r="T25" s="1163"/>
      <c r="U25" s="1163"/>
      <c r="V25" s="1163"/>
      <c r="W25" s="1163"/>
      <c r="X25" s="1163"/>
      <c r="Y25" s="1163"/>
      <c r="Z25" s="1163"/>
      <c r="AA25" s="1169"/>
      <c r="AB25" s="1169"/>
      <c r="AC25" s="1169"/>
      <c r="AD25" s="1169"/>
      <c r="AE25" s="1199"/>
      <c r="AF25" s="1199"/>
      <c r="AG25" s="1199"/>
      <c r="AH25" s="1199"/>
      <c r="AI25" s="1199"/>
    </row>
    <row r="26" spans="1:35" ht="22.5" customHeight="1">
      <c r="A26" s="1175"/>
      <c r="B26" s="1179"/>
      <c r="C26" s="1044"/>
      <c r="D26" s="1044"/>
      <c r="E26" s="1044"/>
      <c r="F26" s="1044"/>
      <c r="G26" s="1044"/>
      <c r="H26" s="1044"/>
      <c r="I26" s="1044"/>
      <c r="J26" s="1044"/>
      <c r="K26" s="1044"/>
      <c r="L26" s="1044"/>
      <c r="M26" s="1044"/>
      <c r="N26" s="1044"/>
      <c r="O26" s="1044"/>
      <c r="P26" s="1044"/>
      <c r="Q26" s="1163" t="s">
        <v>240</v>
      </c>
      <c r="R26" s="1163"/>
      <c r="S26" s="1163"/>
      <c r="T26" s="1163"/>
      <c r="U26" s="1163"/>
      <c r="V26" s="1163"/>
      <c r="W26" s="1163"/>
      <c r="X26" s="1163"/>
      <c r="Y26" s="1163"/>
      <c r="Z26" s="1163"/>
      <c r="AA26" s="1146"/>
      <c r="AB26" s="1146"/>
      <c r="AC26" s="1146"/>
      <c r="AD26" s="1146"/>
      <c r="AE26" s="1200"/>
      <c r="AF26" s="1200"/>
      <c r="AG26" s="1200"/>
      <c r="AH26" s="1200"/>
      <c r="AI26" s="1200"/>
    </row>
    <row r="27" spans="1:35" ht="22.5" customHeight="1">
      <c r="A27" s="1175"/>
      <c r="B27" s="1179"/>
      <c r="C27" s="1044"/>
      <c r="D27" s="1044"/>
      <c r="E27" s="1044"/>
      <c r="F27" s="1044"/>
      <c r="G27" s="1044"/>
      <c r="H27" s="1044"/>
      <c r="I27" s="1044"/>
      <c r="J27" s="1044"/>
      <c r="K27" s="1044"/>
      <c r="L27" s="1044"/>
      <c r="M27" s="1044"/>
      <c r="N27" s="1044"/>
      <c r="O27" s="1044"/>
      <c r="P27" s="1044"/>
      <c r="Q27" s="1163" t="s">
        <v>240</v>
      </c>
      <c r="R27" s="1163"/>
      <c r="S27" s="1163"/>
      <c r="T27" s="1163"/>
      <c r="U27" s="1163"/>
      <c r="V27" s="1163"/>
      <c r="W27" s="1163"/>
      <c r="X27" s="1163"/>
      <c r="Y27" s="1163"/>
      <c r="Z27" s="1163"/>
      <c r="AA27" s="1146"/>
      <c r="AB27" s="1146"/>
      <c r="AC27" s="1146"/>
      <c r="AD27" s="1146"/>
      <c r="AE27" s="1149"/>
      <c r="AF27" s="1149"/>
      <c r="AG27" s="1149"/>
      <c r="AH27" s="1149"/>
      <c r="AI27" s="1149"/>
    </row>
    <row r="28" spans="1:35" ht="22.5" customHeight="1">
      <c r="A28" s="1175"/>
      <c r="B28" s="1179"/>
      <c r="C28" s="1044"/>
      <c r="D28" s="1044"/>
      <c r="E28" s="1044"/>
      <c r="F28" s="1044"/>
      <c r="G28" s="1044"/>
      <c r="H28" s="1044"/>
      <c r="I28" s="1044"/>
      <c r="J28" s="1044"/>
      <c r="K28" s="1044"/>
      <c r="L28" s="1044"/>
      <c r="M28" s="1044"/>
      <c r="N28" s="1044"/>
      <c r="O28" s="1044"/>
      <c r="P28" s="1044"/>
      <c r="Q28" s="1163" t="s">
        <v>240</v>
      </c>
      <c r="R28" s="1163"/>
      <c r="S28" s="1163"/>
      <c r="T28" s="1163"/>
      <c r="U28" s="1163"/>
      <c r="V28" s="1163"/>
      <c r="W28" s="1163"/>
      <c r="X28" s="1163"/>
      <c r="Y28" s="1163"/>
      <c r="Z28" s="1163"/>
      <c r="AA28" s="1146"/>
      <c r="AB28" s="1146"/>
      <c r="AC28" s="1146"/>
      <c r="AD28" s="1146"/>
      <c r="AE28" s="1200"/>
      <c r="AF28" s="1200"/>
      <c r="AG28" s="1200"/>
      <c r="AH28" s="1200"/>
      <c r="AI28" s="1200"/>
    </row>
    <row r="29" spans="1:35" ht="22.5" customHeight="1">
      <c r="A29" s="1175"/>
      <c r="B29" s="1179"/>
      <c r="C29" s="1044"/>
      <c r="D29" s="1044"/>
      <c r="E29" s="1044"/>
      <c r="F29" s="1044"/>
      <c r="G29" s="1044"/>
      <c r="H29" s="1044"/>
      <c r="I29" s="1044"/>
      <c r="J29" s="1044"/>
      <c r="K29" s="1044"/>
      <c r="L29" s="1044"/>
      <c r="M29" s="1044"/>
      <c r="N29" s="1044"/>
      <c r="O29" s="1044"/>
      <c r="P29" s="1044"/>
      <c r="Q29" s="1163" t="s">
        <v>240</v>
      </c>
      <c r="R29" s="1163"/>
      <c r="S29" s="1163"/>
      <c r="T29" s="1163"/>
      <c r="U29" s="1163"/>
      <c r="V29" s="1163"/>
      <c r="W29" s="1163"/>
      <c r="X29" s="1163"/>
      <c r="Y29" s="1163"/>
      <c r="Z29" s="1163"/>
      <c r="AA29" s="1146"/>
      <c r="AB29" s="1146"/>
      <c r="AC29" s="1146"/>
      <c r="AD29" s="1146"/>
      <c r="AE29" s="1200"/>
      <c r="AF29" s="1200"/>
      <c r="AG29" s="1200"/>
      <c r="AH29" s="1200"/>
      <c r="AI29" s="1200"/>
    </row>
    <row r="30" spans="1:35" ht="22.5" customHeight="1">
      <c r="A30" s="1175"/>
      <c r="B30" s="1179"/>
      <c r="C30" s="1044"/>
      <c r="D30" s="1044"/>
      <c r="E30" s="1044"/>
      <c r="F30" s="1044"/>
      <c r="G30" s="1044"/>
      <c r="H30" s="1044"/>
      <c r="I30" s="1044"/>
      <c r="J30" s="1044"/>
      <c r="K30" s="1044"/>
      <c r="L30" s="1044"/>
      <c r="M30" s="1044"/>
      <c r="N30" s="1044"/>
      <c r="O30" s="1044"/>
      <c r="P30" s="1044"/>
      <c r="Q30" s="1044" t="s">
        <v>240</v>
      </c>
      <c r="R30" s="1044"/>
      <c r="S30" s="1044"/>
      <c r="T30" s="1044"/>
      <c r="U30" s="1044"/>
      <c r="V30" s="1044"/>
      <c r="W30" s="1044"/>
      <c r="X30" s="1044"/>
      <c r="Y30" s="1044"/>
      <c r="Z30" s="1044"/>
      <c r="AA30" s="1146"/>
      <c r="AB30" s="1146"/>
      <c r="AC30" s="1146"/>
      <c r="AD30" s="1146"/>
      <c r="AE30" s="1200"/>
      <c r="AF30" s="1200"/>
      <c r="AG30" s="1200"/>
      <c r="AH30" s="1200"/>
      <c r="AI30" s="1200"/>
    </row>
    <row r="31" spans="1:35" ht="22.5" customHeight="1">
      <c r="A31" s="1175"/>
      <c r="B31" s="1179"/>
      <c r="C31" s="1185"/>
      <c r="D31" s="1185"/>
      <c r="E31" s="1185"/>
      <c r="F31" s="1185"/>
      <c r="G31" s="1185"/>
      <c r="H31" s="1185"/>
      <c r="I31" s="1185"/>
      <c r="J31" s="1185"/>
      <c r="K31" s="1185"/>
      <c r="L31" s="1185"/>
      <c r="M31" s="1185"/>
      <c r="N31" s="1185"/>
      <c r="O31" s="1185"/>
      <c r="P31" s="1185"/>
      <c r="Q31" s="1185"/>
      <c r="R31" s="1185"/>
      <c r="S31" s="1185"/>
      <c r="T31" s="1185"/>
      <c r="U31" s="1185"/>
      <c r="V31" s="1196" t="s">
        <v>453</v>
      </c>
      <c r="W31" s="1196"/>
      <c r="X31" s="1196"/>
      <c r="Y31" s="1196"/>
      <c r="Z31" s="1196"/>
      <c r="AA31" s="1196"/>
      <c r="AB31" s="1196"/>
      <c r="AC31" s="1196"/>
      <c r="AD31" s="1196"/>
      <c r="AE31" s="1196"/>
      <c r="AF31" s="1196"/>
      <c r="AG31" s="1196"/>
      <c r="AH31" s="1196"/>
      <c r="AI31" s="1196"/>
    </row>
    <row r="32" spans="1:35" ht="22.5" customHeight="1">
      <c r="A32" s="1175"/>
      <c r="B32" s="1179" t="s">
        <v>445</v>
      </c>
      <c r="C32" s="1163"/>
      <c r="D32" s="1163"/>
      <c r="E32" s="1163"/>
      <c r="F32" s="1163"/>
      <c r="G32" s="1163"/>
      <c r="H32" s="1163"/>
      <c r="I32" s="1163"/>
      <c r="J32" s="1163"/>
      <c r="K32" s="1163"/>
      <c r="L32" s="1163"/>
      <c r="M32" s="1163"/>
      <c r="N32" s="1163"/>
      <c r="O32" s="1163"/>
      <c r="P32" s="1163"/>
      <c r="Q32" s="1163" t="s">
        <v>240</v>
      </c>
      <c r="R32" s="1163"/>
      <c r="S32" s="1163"/>
      <c r="T32" s="1163"/>
      <c r="U32" s="1163"/>
      <c r="V32" s="1163"/>
      <c r="W32" s="1163"/>
      <c r="X32" s="1163"/>
      <c r="Y32" s="1163"/>
      <c r="Z32" s="1163"/>
      <c r="AA32" s="1169"/>
      <c r="AB32" s="1169"/>
      <c r="AC32" s="1169"/>
      <c r="AD32" s="1169"/>
      <c r="AE32" s="1199"/>
      <c r="AF32" s="1199"/>
      <c r="AG32" s="1199"/>
      <c r="AH32" s="1199"/>
      <c r="AI32" s="1199"/>
    </row>
    <row r="33" spans="1:35" ht="22.5" customHeight="1">
      <c r="A33" s="1175"/>
      <c r="B33" s="1179"/>
      <c r="C33" s="1044"/>
      <c r="D33" s="1044"/>
      <c r="E33" s="1044"/>
      <c r="F33" s="1044"/>
      <c r="G33" s="1044"/>
      <c r="H33" s="1044"/>
      <c r="I33" s="1044"/>
      <c r="J33" s="1044"/>
      <c r="K33" s="1044"/>
      <c r="L33" s="1044"/>
      <c r="M33" s="1044"/>
      <c r="N33" s="1044"/>
      <c r="O33" s="1044"/>
      <c r="P33" s="1044"/>
      <c r="Q33" s="1163" t="s">
        <v>240</v>
      </c>
      <c r="R33" s="1163"/>
      <c r="S33" s="1163"/>
      <c r="T33" s="1163"/>
      <c r="U33" s="1163"/>
      <c r="V33" s="1163"/>
      <c r="W33" s="1163"/>
      <c r="X33" s="1163"/>
      <c r="Y33" s="1163"/>
      <c r="Z33" s="1163"/>
      <c r="AA33" s="1146"/>
      <c r="AB33" s="1146"/>
      <c r="AC33" s="1146"/>
      <c r="AD33" s="1146"/>
      <c r="AE33" s="1200"/>
      <c r="AF33" s="1200"/>
      <c r="AG33" s="1200"/>
      <c r="AH33" s="1200"/>
      <c r="AI33" s="1200"/>
    </row>
    <row r="34" spans="1:35" ht="22.5" customHeight="1">
      <c r="A34" s="1175"/>
      <c r="B34" s="1179"/>
      <c r="C34" s="1044"/>
      <c r="D34" s="1044"/>
      <c r="E34" s="1044"/>
      <c r="F34" s="1044"/>
      <c r="G34" s="1044"/>
      <c r="H34" s="1044"/>
      <c r="I34" s="1044"/>
      <c r="J34" s="1044"/>
      <c r="K34" s="1044"/>
      <c r="L34" s="1044"/>
      <c r="M34" s="1044"/>
      <c r="N34" s="1044"/>
      <c r="O34" s="1044"/>
      <c r="P34" s="1044"/>
      <c r="Q34" s="1044" t="s">
        <v>240</v>
      </c>
      <c r="R34" s="1044"/>
      <c r="S34" s="1044"/>
      <c r="T34" s="1044"/>
      <c r="U34" s="1044"/>
      <c r="V34" s="1044"/>
      <c r="W34" s="1044"/>
      <c r="X34" s="1044"/>
      <c r="Y34" s="1044"/>
      <c r="Z34" s="1044"/>
      <c r="AA34" s="1146"/>
      <c r="AB34" s="1146"/>
      <c r="AC34" s="1146"/>
      <c r="AD34" s="1146"/>
      <c r="AE34" s="1149"/>
      <c r="AF34" s="1149"/>
      <c r="AG34" s="1149"/>
      <c r="AH34" s="1149"/>
      <c r="AI34" s="1149"/>
    </row>
    <row r="35" spans="1:35" ht="22.5" customHeight="1">
      <c r="A35" s="1175"/>
      <c r="B35" s="1179"/>
      <c r="C35" s="1044"/>
      <c r="D35" s="1044"/>
      <c r="E35" s="1044"/>
      <c r="F35" s="1044"/>
      <c r="G35" s="1044"/>
      <c r="H35" s="1044"/>
      <c r="I35" s="1044"/>
      <c r="J35" s="1044"/>
      <c r="K35" s="1044"/>
      <c r="L35" s="1044"/>
      <c r="M35" s="1044"/>
      <c r="N35" s="1044"/>
      <c r="O35" s="1044"/>
      <c r="P35" s="1044"/>
      <c r="Q35" s="1163" t="s">
        <v>240</v>
      </c>
      <c r="R35" s="1163"/>
      <c r="S35" s="1163"/>
      <c r="T35" s="1163"/>
      <c r="U35" s="1163"/>
      <c r="V35" s="1163"/>
      <c r="W35" s="1163"/>
      <c r="X35" s="1163"/>
      <c r="Y35" s="1163"/>
      <c r="Z35" s="1163"/>
      <c r="AA35" s="1146"/>
      <c r="AB35" s="1146"/>
      <c r="AC35" s="1146"/>
      <c r="AD35" s="1146"/>
      <c r="AE35" s="1200"/>
      <c r="AF35" s="1200"/>
      <c r="AG35" s="1200"/>
      <c r="AH35" s="1200"/>
      <c r="AI35" s="1200"/>
    </row>
    <row r="36" spans="1:35" ht="22.5" customHeight="1">
      <c r="A36" s="1175"/>
      <c r="B36" s="1179"/>
      <c r="C36" s="1044"/>
      <c r="D36" s="1044"/>
      <c r="E36" s="1044"/>
      <c r="F36" s="1044"/>
      <c r="G36" s="1044"/>
      <c r="H36" s="1044"/>
      <c r="I36" s="1044"/>
      <c r="J36" s="1044"/>
      <c r="K36" s="1044"/>
      <c r="L36" s="1044"/>
      <c r="M36" s="1044"/>
      <c r="N36" s="1044"/>
      <c r="O36" s="1044"/>
      <c r="P36" s="1044"/>
      <c r="Q36" s="1163" t="s">
        <v>240</v>
      </c>
      <c r="R36" s="1163"/>
      <c r="S36" s="1163"/>
      <c r="T36" s="1163"/>
      <c r="U36" s="1163"/>
      <c r="V36" s="1163"/>
      <c r="W36" s="1163"/>
      <c r="X36" s="1163"/>
      <c r="Y36" s="1163"/>
      <c r="Z36" s="1163"/>
      <c r="AA36" s="1146"/>
      <c r="AB36" s="1146"/>
      <c r="AC36" s="1146"/>
      <c r="AD36" s="1146"/>
      <c r="AE36" s="1200"/>
      <c r="AF36" s="1200"/>
      <c r="AG36" s="1200"/>
      <c r="AH36" s="1200"/>
      <c r="AI36" s="1200"/>
    </row>
    <row r="37" spans="1:35" ht="22.5" customHeight="1">
      <c r="A37" s="1175"/>
      <c r="B37" s="1179"/>
      <c r="C37" s="1044"/>
      <c r="D37" s="1044"/>
      <c r="E37" s="1044"/>
      <c r="F37" s="1044"/>
      <c r="G37" s="1044"/>
      <c r="H37" s="1044"/>
      <c r="I37" s="1044"/>
      <c r="J37" s="1044"/>
      <c r="K37" s="1044"/>
      <c r="L37" s="1044"/>
      <c r="M37" s="1044"/>
      <c r="N37" s="1044"/>
      <c r="O37" s="1044"/>
      <c r="P37" s="1044"/>
      <c r="Q37" s="1044" t="s">
        <v>240</v>
      </c>
      <c r="R37" s="1044"/>
      <c r="S37" s="1044"/>
      <c r="T37" s="1044"/>
      <c r="U37" s="1044"/>
      <c r="V37" s="1044"/>
      <c r="W37" s="1044"/>
      <c r="X37" s="1044"/>
      <c r="Y37" s="1044"/>
      <c r="Z37" s="1044"/>
      <c r="AA37" s="1146"/>
      <c r="AB37" s="1146"/>
      <c r="AC37" s="1146"/>
      <c r="AD37" s="1146"/>
      <c r="AE37" s="1200"/>
      <c r="AF37" s="1200"/>
      <c r="AG37" s="1200"/>
      <c r="AH37" s="1200"/>
      <c r="AI37" s="1200"/>
    </row>
    <row r="38" spans="1:35" ht="22.5" customHeight="1">
      <c r="A38" s="1175"/>
      <c r="B38" s="1179"/>
      <c r="C38" s="1185"/>
      <c r="D38" s="1185"/>
      <c r="E38" s="1185"/>
      <c r="F38" s="1185"/>
      <c r="G38" s="1185"/>
      <c r="H38" s="1185"/>
      <c r="I38" s="1185"/>
      <c r="J38" s="1185"/>
      <c r="K38" s="1185"/>
      <c r="L38" s="1185"/>
      <c r="M38" s="1185"/>
      <c r="N38" s="1185"/>
      <c r="O38" s="1185"/>
      <c r="P38" s="1185"/>
      <c r="Q38" s="1185"/>
      <c r="R38" s="1185"/>
      <c r="S38" s="1185"/>
      <c r="T38" s="1185"/>
      <c r="U38" s="1185"/>
      <c r="V38" s="1196" t="s">
        <v>453</v>
      </c>
      <c r="W38" s="1196"/>
      <c r="X38" s="1196"/>
      <c r="Y38" s="1196"/>
      <c r="Z38" s="1196"/>
      <c r="AA38" s="1196"/>
      <c r="AB38" s="1196"/>
      <c r="AC38" s="1196"/>
      <c r="AD38" s="1196"/>
      <c r="AE38" s="1201"/>
      <c r="AF38" s="1201"/>
      <c r="AG38" s="1201"/>
      <c r="AH38" s="1201"/>
      <c r="AI38" s="1201"/>
    </row>
    <row r="39" spans="1:35" ht="22.5" customHeight="1">
      <c r="B39" s="364"/>
      <c r="C39" s="1132"/>
      <c r="D39" s="1132"/>
      <c r="E39" s="1132"/>
      <c r="F39" s="1132"/>
      <c r="G39" s="1039"/>
      <c r="H39" s="1039"/>
      <c r="I39" s="1039"/>
      <c r="J39" s="1039"/>
      <c r="K39" s="1132"/>
      <c r="L39" s="1039"/>
      <c r="M39" s="1039"/>
      <c r="N39" s="1039"/>
      <c r="O39" s="1132"/>
      <c r="P39" s="1039"/>
      <c r="Q39" s="1039"/>
      <c r="R39" s="1039"/>
      <c r="S39" s="1039"/>
      <c r="T39" s="1132"/>
      <c r="U39" s="1194"/>
      <c r="V39" s="1141" t="s">
        <v>51</v>
      </c>
      <c r="W39" s="1141"/>
      <c r="X39" s="1141"/>
      <c r="Y39" s="1141"/>
      <c r="Z39" s="1141"/>
      <c r="AA39" s="1141"/>
      <c r="AB39" s="1141"/>
      <c r="AC39" s="1141"/>
      <c r="AD39" s="1141"/>
      <c r="AE39" s="1202"/>
      <c r="AF39" s="1202"/>
      <c r="AG39" s="1202"/>
      <c r="AH39" s="1202"/>
      <c r="AI39" s="1202"/>
    </row>
    <row r="40" spans="1:35" ht="15.75" customHeight="1">
      <c r="B40" s="1180" t="s">
        <v>358</v>
      </c>
      <c r="C40" s="1186"/>
      <c r="D40" s="1186"/>
      <c r="E40" s="1186"/>
      <c r="F40" s="1186"/>
      <c r="G40" s="364"/>
      <c r="H40" s="364"/>
      <c r="I40" s="364"/>
      <c r="J40" s="364"/>
      <c r="K40" s="1186"/>
      <c r="L40" s="364"/>
      <c r="M40" s="364"/>
      <c r="O40" s="1186"/>
      <c r="T40" s="1186"/>
      <c r="U40" s="1195"/>
      <c r="Y40" s="1186"/>
      <c r="AE40" s="364"/>
      <c r="AF40" s="1186"/>
    </row>
    <row r="41" spans="1:35" ht="15.75" customHeight="1">
      <c r="B41" s="359" t="s">
        <v>203</v>
      </c>
      <c r="C41" s="364"/>
      <c r="D41" s="364"/>
      <c r="E41" s="364"/>
      <c r="F41" s="364"/>
      <c r="G41" s="364"/>
      <c r="H41" s="364"/>
      <c r="I41" s="364"/>
      <c r="J41" s="364"/>
      <c r="K41" s="364"/>
      <c r="L41" s="364"/>
      <c r="M41" s="364"/>
      <c r="T41" s="364"/>
      <c r="Y41" s="364"/>
      <c r="AE41" s="364"/>
      <c r="AF41" s="364"/>
    </row>
    <row r="42" spans="1:35" ht="15.75" customHeight="1">
      <c r="B42" s="1181" t="s">
        <v>235</v>
      </c>
      <c r="C42" s="364"/>
      <c r="D42" s="364"/>
      <c r="E42" s="364"/>
      <c r="F42" s="364"/>
      <c r="G42" s="364"/>
      <c r="H42" s="364"/>
      <c r="I42" s="364"/>
      <c r="J42" s="364"/>
      <c r="K42" s="364"/>
      <c r="L42" s="364"/>
      <c r="M42" s="364"/>
      <c r="T42" s="364"/>
      <c r="Y42" s="364"/>
      <c r="AE42" s="364"/>
      <c r="AF42" s="364"/>
    </row>
    <row r="43" spans="1:35" ht="12" customHeight="1">
      <c r="B43" s="364"/>
      <c r="C43" s="364"/>
      <c r="D43" s="364"/>
      <c r="E43" s="364"/>
      <c r="F43" s="364"/>
      <c r="G43" s="364"/>
      <c r="H43" s="364"/>
      <c r="I43" s="364"/>
      <c r="J43" s="364"/>
      <c r="K43" s="364"/>
      <c r="L43" s="364"/>
      <c r="M43" s="364"/>
      <c r="T43" s="1132"/>
      <c r="Y43" s="1132"/>
      <c r="AE43" s="1132"/>
      <c r="AF43" s="1132"/>
    </row>
    <row r="44" spans="1:35" ht="21.75" customHeight="1">
      <c r="B44" s="1182" t="s">
        <v>285</v>
      </c>
      <c r="C44" s="364"/>
      <c r="D44" s="364"/>
      <c r="E44" s="364"/>
      <c r="F44" s="364"/>
      <c r="G44" s="364"/>
      <c r="H44" s="364"/>
      <c r="I44" s="364"/>
      <c r="J44" s="364"/>
      <c r="K44" s="364"/>
      <c r="L44" s="364"/>
      <c r="M44" s="364"/>
      <c r="T44" s="364"/>
      <c r="Y44" s="1132"/>
      <c r="AF44" s="1132"/>
    </row>
    <row r="45" spans="1:35" ht="25.5" customHeight="1">
      <c r="B45" s="1183" t="s">
        <v>197</v>
      </c>
      <c r="C45" s="1183"/>
      <c r="D45" s="1183"/>
      <c r="E45" s="1183"/>
      <c r="F45" s="1183"/>
      <c r="G45" s="364"/>
      <c r="H45" s="364"/>
      <c r="I45" s="364"/>
      <c r="J45" s="364"/>
      <c r="K45" s="364"/>
      <c r="L45" s="364"/>
      <c r="M45" s="364"/>
      <c r="T45" s="1039"/>
      <c r="Y45" s="1039"/>
      <c r="AF45" s="1132"/>
    </row>
    <row r="46" spans="1:35" ht="26.25" customHeight="1">
      <c r="B46" s="1184" t="s">
        <v>219</v>
      </c>
      <c r="C46" s="1184"/>
      <c r="D46" s="1184"/>
      <c r="E46" s="1184"/>
      <c r="F46" s="1184"/>
      <c r="G46" s="1189" t="s">
        <v>452</v>
      </c>
      <c r="H46" s="1189"/>
      <c r="I46" s="1189"/>
      <c r="J46" s="1189"/>
      <c r="K46" s="1189"/>
      <c r="L46" s="1189"/>
      <c r="M46" s="2" t="s">
        <v>124</v>
      </c>
      <c r="T46" s="1132"/>
      <c r="Y46" s="1132"/>
      <c r="AF46" s="1132"/>
    </row>
    <row r="47" spans="1:35">
      <c r="B47" s="359" t="s">
        <v>447</v>
      </c>
      <c r="F47" s="364"/>
    </row>
    <row r="48" spans="1:35" ht="15.75" customHeight="1">
      <c r="B48" s="359" t="s">
        <v>448</v>
      </c>
      <c r="F48" s="1172"/>
    </row>
    <row r="49" spans="2:6" ht="15.75" customHeight="1">
      <c r="B49" s="359" t="s">
        <v>366</v>
      </c>
      <c r="F49" s="1172"/>
    </row>
    <row r="50" spans="2:6">
      <c r="B50" s="359" t="s">
        <v>303</v>
      </c>
    </row>
    <row r="51" spans="2:6">
      <c r="B51" s="359" t="s">
        <v>469</v>
      </c>
    </row>
    <row r="52" spans="2:6">
      <c r="B52" s="359" t="s">
        <v>470</v>
      </c>
    </row>
    <row r="53" spans="2:6">
      <c r="B53" s="359" t="s">
        <v>399</v>
      </c>
    </row>
    <row r="54" spans="2:6">
      <c r="B54" s="359" t="s">
        <v>471</v>
      </c>
    </row>
    <row r="55" spans="2:6">
      <c r="B55" s="359" t="s">
        <v>163</v>
      </c>
    </row>
    <row r="56" spans="2:6">
      <c r="B56" s="359" t="s">
        <v>143</v>
      </c>
    </row>
    <row r="57" spans="2:6">
      <c r="B57" s="359" t="s">
        <v>79</v>
      </c>
    </row>
  </sheetData>
  <mergeCells count="128">
    <mergeCell ref="B3:AI3"/>
    <mergeCell ref="A4:AK4"/>
    <mergeCell ref="B7:F7"/>
    <mergeCell ref="G7:Q7"/>
    <mergeCell ref="S7:X7"/>
    <mergeCell ref="Y7:AI7"/>
    <mergeCell ref="B13:H13"/>
    <mergeCell ref="I13:N13"/>
    <mergeCell ref="O13:T13"/>
    <mergeCell ref="U13:Z13"/>
    <mergeCell ref="AA13:AF13"/>
    <mergeCell ref="C17:H17"/>
    <mergeCell ref="I17:P17"/>
    <mergeCell ref="Q17:Z17"/>
    <mergeCell ref="AA17:AD17"/>
    <mergeCell ref="AE17:AI17"/>
    <mergeCell ref="C18:H18"/>
    <mergeCell ref="I18:P18"/>
    <mergeCell ref="Q18:Z18"/>
    <mergeCell ref="AA18:AD18"/>
    <mergeCell ref="AE18:AI18"/>
    <mergeCell ref="C19:H19"/>
    <mergeCell ref="I19:P19"/>
    <mergeCell ref="Q19:Z19"/>
    <mergeCell ref="AA19:AD19"/>
    <mergeCell ref="AE19:AI19"/>
    <mergeCell ref="C20:H20"/>
    <mergeCell ref="I20:P20"/>
    <mergeCell ref="Q20:Z20"/>
    <mergeCell ref="AA20:AD20"/>
    <mergeCell ref="AE20:AI20"/>
    <mergeCell ref="C21:H21"/>
    <mergeCell ref="I21:P21"/>
    <mergeCell ref="Q21:Z21"/>
    <mergeCell ref="AA21:AD21"/>
    <mergeCell ref="AE21:AI21"/>
    <mergeCell ref="C22:H22"/>
    <mergeCell ref="I22:P22"/>
    <mergeCell ref="Q22:Z22"/>
    <mergeCell ref="AA22:AD22"/>
    <mergeCell ref="AE22:AI22"/>
    <mergeCell ref="C23:H23"/>
    <mergeCell ref="I23:P23"/>
    <mergeCell ref="Q23:Z23"/>
    <mergeCell ref="AA23:AD23"/>
    <mergeCell ref="AE23:AI23"/>
    <mergeCell ref="C24:U24"/>
    <mergeCell ref="V24:AD24"/>
    <mergeCell ref="AE24:AI24"/>
    <mergeCell ref="C25:H25"/>
    <mergeCell ref="I25:P25"/>
    <mergeCell ref="Q25:Z25"/>
    <mergeCell ref="AA25:AD25"/>
    <mergeCell ref="AE25:AI25"/>
    <mergeCell ref="C26:H26"/>
    <mergeCell ref="I26:P26"/>
    <mergeCell ref="Q26:Z26"/>
    <mergeCell ref="AA26:AD26"/>
    <mergeCell ref="AE26:AI26"/>
    <mergeCell ref="C27:H27"/>
    <mergeCell ref="I27:P27"/>
    <mergeCell ref="Q27:Z27"/>
    <mergeCell ref="AA27:AD27"/>
    <mergeCell ref="AE27:AI27"/>
    <mergeCell ref="C28:H28"/>
    <mergeCell ref="I28:P28"/>
    <mergeCell ref="Q28:Z28"/>
    <mergeCell ref="AA28:AD28"/>
    <mergeCell ref="AE28:AI28"/>
    <mergeCell ref="C29:H29"/>
    <mergeCell ref="I29:P29"/>
    <mergeCell ref="Q29:Z29"/>
    <mergeCell ref="AA29:AD29"/>
    <mergeCell ref="AE29:AI29"/>
    <mergeCell ref="C30:H30"/>
    <mergeCell ref="I30:P30"/>
    <mergeCell ref="Q30:Z30"/>
    <mergeCell ref="AA30:AD30"/>
    <mergeCell ref="AE30:AI30"/>
    <mergeCell ref="C31:U31"/>
    <mergeCell ref="V31:AD31"/>
    <mergeCell ref="AE31:AI31"/>
    <mergeCell ref="C32:H32"/>
    <mergeCell ref="I32:P32"/>
    <mergeCell ref="Q32:Z32"/>
    <mergeCell ref="AA32:AD32"/>
    <mergeCell ref="AE32:AI32"/>
    <mergeCell ref="C33:H33"/>
    <mergeCell ref="I33:P33"/>
    <mergeCell ref="Q33:Z33"/>
    <mergeCell ref="AA33:AD33"/>
    <mergeCell ref="AE33:AI33"/>
    <mergeCell ref="C34:H34"/>
    <mergeCell ref="I34:P34"/>
    <mergeCell ref="Q34:Z34"/>
    <mergeCell ref="AA34:AD34"/>
    <mergeCell ref="AE34:AI34"/>
    <mergeCell ref="C35:H35"/>
    <mergeCell ref="I35:P35"/>
    <mergeCell ref="Q35:Z35"/>
    <mergeCell ref="AA35:AD35"/>
    <mergeCell ref="AE35:AI35"/>
    <mergeCell ref="C36:H36"/>
    <mergeCell ref="I36:P36"/>
    <mergeCell ref="Q36:Z36"/>
    <mergeCell ref="AA36:AD36"/>
    <mergeCell ref="AE36:AI36"/>
    <mergeCell ref="C37:H37"/>
    <mergeCell ref="I37:P37"/>
    <mergeCell ref="Q37:Z37"/>
    <mergeCell ref="AA37:AD37"/>
    <mergeCell ref="AE37:AI37"/>
    <mergeCell ref="C38:U38"/>
    <mergeCell ref="V38:AD38"/>
    <mergeCell ref="AE38:AI38"/>
    <mergeCell ref="V39:AD39"/>
    <mergeCell ref="AE39:AI39"/>
    <mergeCell ref="B45:F45"/>
    <mergeCell ref="B46:F46"/>
    <mergeCell ref="G46:L46"/>
    <mergeCell ref="B11:H12"/>
    <mergeCell ref="I11:N12"/>
    <mergeCell ref="O11:T12"/>
    <mergeCell ref="U11:Z12"/>
    <mergeCell ref="AA11:AF12"/>
    <mergeCell ref="B18:B24"/>
    <mergeCell ref="B25:B31"/>
    <mergeCell ref="B32:B38"/>
  </mergeCells>
  <phoneticPr fontId="22" type="Hiragana"/>
  <pageMargins left="0.7" right="0.7" top="0.75" bottom="0.75" header="0.51180555555555551" footer="0.51180555555555551"/>
  <pageSetup paperSize="9" scale="73" fitToWidth="1" fitToHeight="1" orientation="portrait" usePrinterDefaults="1" horizontalDpi="300" verticalDpi="30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sheetPr>
    <tabColor rgb="FFFFFF00"/>
  </sheetPr>
  <dimension ref="A2:IV421"/>
  <sheetViews>
    <sheetView view="pageBreakPreview" zoomScale="70" zoomScaleSheetLayoutView="70" workbookViewId="0">
      <selection activeCell="A54" sqref="A54"/>
    </sheetView>
  </sheetViews>
  <sheetFormatPr defaultRowHeight="20.25" customHeight="1"/>
  <cols>
    <col min="1" max="2" width="4.25" style="47" customWidth="1"/>
    <col min="3" max="3" width="25" style="15" customWidth="1"/>
    <col min="4" max="4" width="4.875" style="15" customWidth="1"/>
    <col min="5" max="5" width="41.625" style="15" customWidth="1"/>
    <col min="6" max="6" width="4.875" style="15" customWidth="1"/>
    <col min="7" max="7" width="19.625" style="15" customWidth="1"/>
    <col min="8" max="8" width="33.875" style="15" customWidth="1"/>
    <col min="9" max="32" width="4.875" style="15" customWidth="1"/>
    <col min="33" max="256" width="9" style="15" customWidth="1"/>
    <col min="257" max="16384" width="9" customWidth="1"/>
  </cols>
  <sheetData>
    <row r="2" spans="1:32" ht="20.25" customHeight="1">
      <c r="A2" s="120" t="s">
        <v>390</v>
      </c>
      <c r="B2" s="120"/>
    </row>
    <row r="3" spans="1:32" ht="20.25" customHeight="1">
      <c r="A3" s="121" t="s">
        <v>114</v>
      </c>
      <c r="B3" s="121"/>
      <c r="C3" s="121"/>
      <c r="D3" s="121"/>
      <c r="E3" s="121"/>
      <c r="F3" s="121"/>
      <c r="G3" s="121"/>
      <c r="H3" s="121"/>
      <c r="I3" s="121"/>
      <c r="J3" s="121"/>
      <c r="K3" s="121"/>
      <c r="L3" s="121"/>
      <c r="M3" s="121"/>
      <c r="N3" s="121"/>
      <c r="O3" s="121"/>
      <c r="P3" s="121"/>
      <c r="Q3" s="121"/>
      <c r="R3" s="121"/>
      <c r="S3" s="121"/>
      <c r="T3" s="121"/>
      <c r="U3" s="121"/>
      <c r="V3" s="121"/>
      <c r="W3" s="121"/>
      <c r="X3" s="121"/>
      <c r="Y3" s="121"/>
      <c r="Z3" s="121"/>
      <c r="AA3" s="121"/>
      <c r="AB3" s="121"/>
      <c r="AC3" s="121"/>
      <c r="AD3" s="121"/>
      <c r="AE3" s="121"/>
      <c r="AF3" s="121"/>
    </row>
    <row r="5" spans="1:32" ht="30" customHeight="1">
      <c r="J5" s="47"/>
      <c r="K5" s="47"/>
      <c r="L5" s="47"/>
      <c r="M5" s="47"/>
      <c r="N5" s="47"/>
      <c r="O5" s="47"/>
      <c r="P5" s="47"/>
      <c r="Q5" s="47"/>
      <c r="R5" s="47"/>
      <c r="S5" s="80" t="s">
        <v>8</v>
      </c>
      <c r="T5" s="84"/>
      <c r="U5" s="84"/>
      <c r="V5" s="101"/>
      <c r="W5" s="285"/>
      <c r="X5" s="286"/>
      <c r="Y5" s="286"/>
      <c r="Z5" s="286"/>
      <c r="AA5" s="286"/>
      <c r="AB5" s="286"/>
      <c r="AC5" s="286"/>
      <c r="AD5" s="286"/>
      <c r="AE5" s="286"/>
      <c r="AF5" s="101"/>
    </row>
    <row r="7" spans="1:32" ht="17.25" customHeight="1">
      <c r="A7" s="122" t="s">
        <v>107</v>
      </c>
      <c r="B7" s="135"/>
      <c r="C7" s="144"/>
      <c r="D7" s="122" t="s">
        <v>1</v>
      </c>
      <c r="E7" s="144"/>
      <c r="F7" s="122" t="s">
        <v>17</v>
      </c>
      <c r="G7" s="144"/>
      <c r="H7" s="122" t="s">
        <v>19</v>
      </c>
      <c r="I7" s="135"/>
      <c r="J7" s="135"/>
      <c r="K7" s="135"/>
      <c r="L7" s="135"/>
      <c r="M7" s="135"/>
      <c r="N7" s="135"/>
      <c r="O7" s="135"/>
      <c r="P7" s="135"/>
      <c r="Q7" s="135"/>
      <c r="R7" s="135"/>
      <c r="S7" s="135"/>
      <c r="T7" s="135"/>
      <c r="U7" s="135"/>
      <c r="V7" s="135"/>
      <c r="W7" s="135"/>
      <c r="X7" s="144"/>
      <c r="Y7" s="122" t="s">
        <v>11</v>
      </c>
      <c r="Z7" s="135"/>
      <c r="AA7" s="135"/>
      <c r="AB7" s="144"/>
      <c r="AC7" s="122" t="s">
        <v>10</v>
      </c>
      <c r="AD7" s="135"/>
      <c r="AE7" s="135"/>
      <c r="AF7" s="144"/>
    </row>
    <row r="8" spans="1:32" ht="18.75" customHeight="1">
      <c r="A8" s="123"/>
      <c r="B8" s="136"/>
      <c r="C8" s="145"/>
      <c r="D8" s="157"/>
      <c r="E8" s="164"/>
      <c r="F8" s="172"/>
      <c r="G8" s="164"/>
      <c r="H8" s="182" t="s">
        <v>87</v>
      </c>
      <c r="I8" s="204" t="s">
        <v>23</v>
      </c>
      <c r="J8" s="221" t="s">
        <v>4</v>
      </c>
      <c r="K8" s="221"/>
      <c r="L8" s="221"/>
      <c r="M8" s="214" t="s">
        <v>23</v>
      </c>
      <c r="N8" s="221" t="s">
        <v>30</v>
      </c>
      <c r="O8" s="221"/>
      <c r="P8" s="221"/>
      <c r="Q8" s="221"/>
      <c r="R8" s="221"/>
      <c r="S8" s="221"/>
      <c r="T8" s="221"/>
      <c r="U8" s="278"/>
      <c r="V8" s="278"/>
      <c r="W8" s="278"/>
      <c r="X8" s="287"/>
      <c r="Y8" s="172" t="s">
        <v>23</v>
      </c>
      <c r="Z8" s="308" t="s">
        <v>25</v>
      </c>
      <c r="AA8" s="308"/>
      <c r="AB8" s="178"/>
      <c r="AC8" s="172" t="s">
        <v>23</v>
      </c>
      <c r="AD8" s="308" t="s">
        <v>25</v>
      </c>
      <c r="AE8" s="308"/>
      <c r="AF8" s="178"/>
    </row>
    <row r="9" spans="1:32" ht="18.75" customHeight="1">
      <c r="A9" s="124"/>
      <c r="B9" s="137"/>
      <c r="C9" s="146"/>
      <c r="D9" s="158"/>
      <c r="E9" s="165"/>
      <c r="F9" s="126"/>
      <c r="G9" s="176"/>
      <c r="H9" s="183" t="s">
        <v>88</v>
      </c>
      <c r="I9" s="205" t="s">
        <v>23</v>
      </c>
      <c r="J9" s="222" t="s">
        <v>4</v>
      </c>
      <c r="K9" s="222"/>
      <c r="L9" s="242"/>
      <c r="M9" s="244" t="s">
        <v>23</v>
      </c>
      <c r="N9" s="222" t="s">
        <v>30</v>
      </c>
      <c r="O9" s="244"/>
      <c r="P9" s="248"/>
      <c r="Q9" s="214"/>
      <c r="R9" s="275"/>
      <c r="S9" s="224"/>
      <c r="T9" s="224"/>
      <c r="U9" s="279"/>
      <c r="V9" s="279"/>
      <c r="W9" s="279"/>
      <c r="X9" s="288"/>
      <c r="Y9" s="126" t="s">
        <v>23</v>
      </c>
      <c r="Z9" s="133" t="s">
        <v>28</v>
      </c>
      <c r="AA9" s="133"/>
      <c r="AB9" s="176"/>
      <c r="AC9" s="126" t="s">
        <v>23</v>
      </c>
      <c r="AD9" s="133" t="s">
        <v>28</v>
      </c>
      <c r="AE9" s="133"/>
      <c r="AF9" s="176"/>
    </row>
    <row r="10" spans="1:32" ht="18.75" customHeight="1">
      <c r="A10" s="124"/>
      <c r="B10" s="137"/>
      <c r="C10" s="146"/>
      <c r="D10" s="158"/>
      <c r="E10" s="165"/>
      <c r="F10" s="126"/>
      <c r="G10" s="165"/>
      <c r="H10" s="184" t="s">
        <v>42</v>
      </c>
      <c r="I10" s="206" t="s">
        <v>23</v>
      </c>
      <c r="J10" s="223" t="s">
        <v>58</v>
      </c>
      <c r="K10" s="223"/>
      <c r="L10" s="223"/>
      <c r="M10" s="258" t="s">
        <v>23</v>
      </c>
      <c r="N10" s="223" t="s">
        <v>115</v>
      </c>
      <c r="O10" s="223"/>
      <c r="P10" s="223"/>
      <c r="Q10" s="263"/>
      <c r="R10" s="263"/>
      <c r="S10" s="263"/>
      <c r="T10" s="263"/>
      <c r="U10" s="280"/>
      <c r="V10" s="280"/>
      <c r="W10" s="280"/>
      <c r="X10" s="289"/>
      <c r="Y10" s="126"/>
      <c r="Z10" s="133"/>
      <c r="AA10" s="133"/>
      <c r="AB10" s="176"/>
      <c r="AC10" s="126"/>
      <c r="AD10" s="133"/>
      <c r="AE10" s="133"/>
      <c r="AF10" s="176"/>
    </row>
    <row r="11" spans="1:32" ht="18.75" customHeight="1">
      <c r="A11" s="124"/>
      <c r="B11" s="137"/>
      <c r="C11" s="146"/>
      <c r="D11" s="158"/>
      <c r="E11" s="165"/>
      <c r="F11" s="126"/>
      <c r="G11" s="165"/>
      <c r="H11" s="185"/>
      <c r="I11" s="207"/>
      <c r="J11" s="224"/>
      <c r="K11" s="224"/>
      <c r="L11" s="224"/>
      <c r="M11" s="259"/>
      <c r="N11" s="224"/>
      <c r="O11" s="224"/>
      <c r="P11" s="224"/>
      <c r="Q11" s="271"/>
      <c r="R11" s="271"/>
      <c r="S11" s="271"/>
      <c r="T11" s="271"/>
      <c r="U11" s="278"/>
      <c r="V11" s="278"/>
      <c r="W11" s="278"/>
      <c r="X11" s="287"/>
      <c r="Y11" s="302"/>
      <c r="Z11" s="133"/>
      <c r="AA11" s="133"/>
      <c r="AB11" s="176"/>
      <c r="AC11" s="302"/>
      <c r="AD11" s="133"/>
      <c r="AE11" s="133"/>
      <c r="AF11" s="176"/>
    </row>
    <row r="12" spans="1:32" ht="18.75" customHeight="1">
      <c r="A12" s="125"/>
      <c r="B12" s="138"/>
      <c r="C12" s="147"/>
      <c r="D12" s="159"/>
      <c r="E12" s="166"/>
      <c r="F12" s="173"/>
      <c r="G12" s="166"/>
      <c r="H12" s="184" t="s">
        <v>331</v>
      </c>
      <c r="I12" s="206" t="s">
        <v>23</v>
      </c>
      <c r="J12" s="223" t="s">
        <v>58</v>
      </c>
      <c r="K12" s="223"/>
      <c r="L12" s="223"/>
      <c r="M12" s="258" t="s">
        <v>23</v>
      </c>
      <c r="N12" s="223" t="s">
        <v>115</v>
      </c>
      <c r="O12" s="223"/>
      <c r="P12" s="223"/>
      <c r="Q12" s="263"/>
      <c r="R12" s="263"/>
      <c r="S12" s="263"/>
      <c r="T12" s="263"/>
      <c r="U12" s="280"/>
      <c r="V12" s="280"/>
      <c r="W12" s="280"/>
      <c r="X12" s="289"/>
      <c r="Y12" s="303"/>
      <c r="Z12" s="2"/>
      <c r="AA12" s="2"/>
      <c r="AB12" s="311"/>
      <c r="AC12" s="303"/>
      <c r="AD12" s="2"/>
      <c r="AE12" s="2"/>
      <c r="AF12" s="311"/>
    </row>
    <row r="13" spans="1:32" ht="21.75" customHeight="1">
      <c r="A13" s="125"/>
      <c r="B13" s="138"/>
      <c r="C13" s="147"/>
      <c r="D13" s="159"/>
      <c r="E13" s="166"/>
      <c r="F13" s="173"/>
      <c r="G13" s="166"/>
      <c r="H13" s="185"/>
      <c r="I13" s="207"/>
      <c r="J13" s="224"/>
      <c r="K13" s="224"/>
      <c r="L13" s="224"/>
      <c r="M13" s="259"/>
      <c r="N13" s="224"/>
      <c r="O13" s="224"/>
      <c r="P13" s="224"/>
      <c r="Q13" s="271"/>
      <c r="R13" s="271"/>
      <c r="S13" s="271"/>
      <c r="T13" s="271"/>
      <c r="U13" s="278"/>
      <c r="V13" s="278"/>
      <c r="W13" s="278"/>
      <c r="X13" s="287"/>
      <c r="Y13" s="303"/>
      <c r="Z13" s="2"/>
      <c r="AA13" s="2"/>
      <c r="AB13" s="311"/>
      <c r="AC13" s="303"/>
      <c r="AD13" s="2"/>
      <c r="AE13" s="2"/>
      <c r="AF13" s="311"/>
    </row>
    <row r="14" spans="1:32" ht="18.75" customHeight="1">
      <c r="A14" s="126" t="s">
        <v>23</v>
      </c>
      <c r="B14" s="137" t="s">
        <v>117</v>
      </c>
      <c r="C14" s="146" t="s">
        <v>120</v>
      </c>
      <c r="D14" s="158"/>
      <c r="E14" s="165"/>
      <c r="F14" s="126"/>
      <c r="G14" s="165"/>
      <c r="H14" s="184" t="s">
        <v>49</v>
      </c>
      <c r="I14" s="206" t="s">
        <v>23</v>
      </c>
      <c r="J14" s="223" t="s">
        <v>58</v>
      </c>
      <c r="K14" s="223"/>
      <c r="L14" s="223"/>
      <c r="M14" s="258" t="s">
        <v>23</v>
      </c>
      <c r="N14" s="223" t="s">
        <v>115</v>
      </c>
      <c r="O14" s="223"/>
      <c r="P14" s="223"/>
      <c r="Q14" s="263"/>
      <c r="R14" s="263"/>
      <c r="S14" s="263"/>
      <c r="T14" s="263"/>
      <c r="U14" s="280"/>
      <c r="V14" s="280"/>
      <c r="W14" s="280"/>
      <c r="X14" s="289"/>
      <c r="Y14" s="302"/>
      <c r="Z14" s="133"/>
      <c r="AA14" s="133"/>
      <c r="AB14" s="176"/>
      <c r="AC14" s="302"/>
      <c r="AD14" s="133"/>
      <c r="AE14" s="133"/>
      <c r="AF14" s="176"/>
    </row>
    <row r="15" spans="1:32" ht="18.75" customHeight="1">
      <c r="A15" s="124"/>
      <c r="B15" s="137"/>
      <c r="C15" s="146"/>
      <c r="D15" s="158"/>
      <c r="E15" s="165"/>
      <c r="F15" s="126"/>
      <c r="G15" s="165"/>
      <c r="H15" s="185"/>
      <c r="I15" s="207"/>
      <c r="J15" s="224"/>
      <c r="K15" s="224"/>
      <c r="L15" s="224"/>
      <c r="M15" s="259"/>
      <c r="N15" s="224"/>
      <c r="O15" s="224"/>
      <c r="P15" s="224"/>
      <c r="Q15" s="271"/>
      <c r="R15" s="271"/>
      <c r="S15" s="271"/>
      <c r="T15" s="271"/>
      <c r="U15" s="278"/>
      <c r="V15" s="278"/>
      <c r="W15" s="278"/>
      <c r="X15" s="289"/>
      <c r="Y15" s="302"/>
      <c r="Z15" s="133"/>
      <c r="AA15" s="133"/>
      <c r="AB15" s="176"/>
      <c r="AC15" s="302"/>
      <c r="AD15" s="133"/>
      <c r="AE15" s="133"/>
      <c r="AF15" s="176"/>
    </row>
    <row r="16" spans="1:32" ht="18.75" customHeight="1">
      <c r="A16" s="124"/>
      <c r="B16" s="137"/>
      <c r="C16" s="146"/>
      <c r="D16" s="158"/>
      <c r="E16" s="165"/>
      <c r="F16" s="126"/>
      <c r="G16" s="165"/>
      <c r="H16" s="186" t="s">
        <v>69</v>
      </c>
      <c r="I16" s="208" t="s">
        <v>23</v>
      </c>
      <c r="J16" s="225" t="s">
        <v>33</v>
      </c>
      <c r="K16" s="225"/>
      <c r="L16" s="243" t="s">
        <v>23</v>
      </c>
      <c r="M16" s="260" t="s">
        <v>40</v>
      </c>
      <c r="N16" s="225"/>
      <c r="O16" s="249"/>
      <c r="P16" s="195"/>
      <c r="Q16" s="195"/>
      <c r="R16" s="195"/>
      <c r="S16" s="195"/>
      <c r="T16" s="195"/>
      <c r="U16" s="133"/>
      <c r="V16" s="133"/>
      <c r="W16" s="133"/>
      <c r="X16" s="290"/>
      <c r="Y16" s="302"/>
      <c r="Z16" s="133"/>
      <c r="AA16" s="133"/>
      <c r="AB16" s="176"/>
      <c r="AC16" s="302"/>
      <c r="AD16" s="133"/>
      <c r="AE16" s="133"/>
      <c r="AF16" s="176"/>
    </row>
    <row r="17" spans="1:32" ht="18.75" customHeight="1">
      <c r="A17" s="126"/>
      <c r="B17" s="137"/>
      <c r="C17" s="146"/>
      <c r="D17" s="158"/>
      <c r="E17" s="165"/>
      <c r="F17" s="126"/>
      <c r="G17" s="165"/>
      <c r="H17" s="187" t="s">
        <v>47</v>
      </c>
      <c r="I17" s="209" t="s">
        <v>23</v>
      </c>
      <c r="J17" s="226" t="s">
        <v>58</v>
      </c>
      <c r="K17" s="226"/>
      <c r="L17" s="226"/>
      <c r="M17" s="209" t="s">
        <v>23</v>
      </c>
      <c r="N17" s="226" t="s">
        <v>115</v>
      </c>
      <c r="O17" s="226"/>
      <c r="P17" s="226"/>
      <c r="Q17" s="272"/>
      <c r="R17" s="272"/>
      <c r="S17" s="272"/>
      <c r="T17" s="272"/>
      <c r="U17" s="281"/>
      <c r="V17" s="281"/>
      <c r="W17" s="281"/>
      <c r="X17" s="291"/>
      <c r="Y17" s="302"/>
      <c r="Z17" s="133"/>
      <c r="AA17" s="179"/>
      <c r="AB17" s="176"/>
      <c r="AC17" s="302"/>
      <c r="AD17" s="133"/>
      <c r="AE17" s="179"/>
      <c r="AF17" s="176"/>
    </row>
    <row r="18" spans="1:32" ht="18.75" customHeight="1">
      <c r="A18" s="124"/>
      <c r="B18" s="137"/>
      <c r="C18" s="146"/>
      <c r="D18" s="158"/>
      <c r="E18" s="165"/>
      <c r="F18" s="126"/>
      <c r="G18" s="165"/>
      <c r="H18" s="188"/>
      <c r="I18" s="210"/>
      <c r="J18" s="227"/>
      <c r="K18" s="227"/>
      <c r="L18" s="227"/>
      <c r="M18" s="210"/>
      <c r="N18" s="227"/>
      <c r="O18" s="227"/>
      <c r="P18" s="227"/>
      <c r="Q18" s="227"/>
      <c r="R18" s="227"/>
      <c r="S18" s="227"/>
      <c r="T18" s="227"/>
      <c r="U18" s="257"/>
      <c r="V18" s="257"/>
      <c r="W18" s="257"/>
      <c r="X18" s="292"/>
      <c r="Y18" s="302"/>
      <c r="Z18" s="179"/>
      <c r="AA18" s="179"/>
      <c r="AB18" s="176"/>
      <c r="AC18" s="302"/>
      <c r="AD18" s="179"/>
      <c r="AE18" s="179"/>
      <c r="AF18" s="176"/>
    </row>
    <row r="19" spans="1:32" ht="18.75" customHeight="1">
      <c r="A19" s="126"/>
      <c r="B19" s="134"/>
      <c r="C19" s="146"/>
      <c r="D19" s="158"/>
      <c r="E19" s="165"/>
      <c r="F19" s="126"/>
      <c r="G19" s="165"/>
      <c r="H19" s="187" t="s">
        <v>45</v>
      </c>
      <c r="I19" s="209" t="s">
        <v>23</v>
      </c>
      <c r="J19" s="226" t="s">
        <v>58</v>
      </c>
      <c r="K19" s="226"/>
      <c r="L19" s="226"/>
      <c r="M19" s="209" t="s">
        <v>23</v>
      </c>
      <c r="N19" s="226" t="s">
        <v>115</v>
      </c>
      <c r="O19" s="226"/>
      <c r="P19" s="226"/>
      <c r="Q19" s="272"/>
      <c r="R19" s="272"/>
      <c r="S19" s="272"/>
      <c r="T19" s="272"/>
      <c r="U19" s="281"/>
      <c r="V19" s="281"/>
      <c r="W19" s="281"/>
      <c r="X19" s="291"/>
      <c r="Y19" s="302"/>
      <c r="Z19" s="179"/>
      <c r="AA19" s="179"/>
      <c r="AB19" s="176"/>
      <c r="AC19" s="302"/>
      <c r="AD19" s="179"/>
      <c r="AE19" s="179"/>
      <c r="AF19" s="176"/>
    </row>
    <row r="20" spans="1:32" ht="18.75" customHeight="1">
      <c r="A20" s="124"/>
      <c r="B20" s="137"/>
      <c r="C20" s="146"/>
      <c r="D20" s="158"/>
      <c r="E20" s="165"/>
      <c r="F20" s="126"/>
      <c r="G20" s="165"/>
      <c r="H20" s="188"/>
      <c r="I20" s="210"/>
      <c r="J20" s="227"/>
      <c r="K20" s="227"/>
      <c r="L20" s="227"/>
      <c r="M20" s="210"/>
      <c r="N20" s="227"/>
      <c r="O20" s="227"/>
      <c r="P20" s="227"/>
      <c r="Q20" s="227"/>
      <c r="R20" s="227"/>
      <c r="S20" s="227"/>
      <c r="T20" s="227"/>
      <c r="U20" s="257"/>
      <c r="V20" s="257"/>
      <c r="W20" s="257"/>
      <c r="X20" s="292"/>
      <c r="Y20" s="302"/>
      <c r="Z20" s="179"/>
      <c r="AA20" s="179"/>
      <c r="AB20" s="176"/>
      <c r="AC20" s="302"/>
      <c r="AD20" s="179"/>
      <c r="AE20" s="179"/>
      <c r="AF20" s="176"/>
    </row>
    <row r="21" spans="1:32" ht="18.75" customHeight="1">
      <c r="A21" s="124"/>
      <c r="B21" s="137"/>
      <c r="C21" s="146"/>
      <c r="D21" s="158"/>
      <c r="E21" s="165"/>
      <c r="F21" s="126"/>
      <c r="G21" s="165"/>
      <c r="H21" s="183" t="s">
        <v>53</v>
      </c>
      <c r="I21" s="205" t="s">
        <v>23</v>
      </c>
      <c r="J21" s="222" t="s">
        <v>33</v>
      </c>
      <c r="K21" s="222"/>
      <c r="L21" s="244" t="s">
        <v>23</v>
      </c>
      <c r="M21" s="222" t="s">
        <v>40</v>
      </c>
      <c r="N21" s="222"/>
      <c r="O21" s="265"/>
      <c r="P21" s="222"/>
      <c r="Q21" s="224"/>
      <c r="R21" s="224"/>
      <c r="S21" s="224"/>
      <c r="T21" s="224"/>
      <c r="U21" s="279"/>
      <c r="V21" s="279"/>
      <c r="W21" s="279"/>
      <c r="X21" s="288"/>
      <c r="Y21" s="302"/>
      <c r="Z21" s="179"/>
      <c r="AA21" s="179"/>
      <c r="AB21" s="176"/>
      <c r="AC21" s="302"/>
      <c r="AD21" s="179"/>
      <c r="AE21" s="179"/>
      <c r="AF21" s="176"/>
    </row>
    <row r="22" spans="1:32" s="118" customFormat="1" ht="18.75" customHeight="1">
      <c r="A22" s="127"/>
      <c r="B22" s="139"/>
      <c r="C22" s="148"/>
      <c r="D22" s="160"/>
      <c r="E22" s="167"/>
      <c r="F22" s="174"/>
      <c r="G22" s="177"/>
      <c r="H22" s="189" t="s">
        <v>497</v>
      </c>
      <c r="I22" s="211" t="s">
        <v>23</v>
      </c>
      <c r="J22" s="228" t="s">
        <v>472</v>
      </c>
      <c r="K22" s="228"/>
      <c r="L22" s="245"/>
      <c r="M22" s="261" t="s">
        <v>23</v>
      </c>
      <c r="N22" s="228" t="s">
        <v>298</v>
      </c>
      <c r="O22" s="267"/>
      <c r="P22" s="228"/>
      <c r="Q22" s="261" t="s">
        <v>23</v>
      </c>
      <c r="R22" s="228" t="s">
        <v>620</v>
      </c>
      <c r="S22" s="267"/>
      <c r="T22" s="261"/>
      <c r="U22" s="261"/>
      <c r="V22" s="228"/>
      <c r="W22" s="267"/>
      <c r="X22" s="293"/>
      <c r="Y22" s="304"/>
      <c r="Z22" s="304"/>
      <c r="AA22" s="304"/>
      <c r="AB22" s="312"/>
      <c r="AC22" s="318"/>
      <c r="AD22" s="304"/>
      <c r="AE22" s="304"/>
      <c r="AF22" s="312"/>
    </row>
    <row r="23" spans="1:32" s="118" customFormat="1" ht="18.75" customHeight="1">
      <c r="A23" s="127"/>
      <c r="B23" s="139"/>
      <c r="C23" s="148"/>
      <c r="D23" s="160"/>
      <c r="E23" s="167"/>
      <c r="F23" s="174"/>
      <c r="G23" s="177"/>
      <c r="H23" s="190"/>
      <c r="I23" s="212" t="s">
        <v>23</v>
      </c>
      <c r="J23" s="229" t="s">
        <v>94</v>
      </c>
      <c r="K23" s="239"/>
      <c r="L23" s="246"/>
      <c r="M23" s="246" t="s">
        <v>23</v>
      </c>
      <c r="N23" s="229" t="s">
        <v>619</v>
      </c>
      <c r="O23" s="239"/>
      <c r="P23" s="229"/>
      <c r="Q23" s="246" t="s">
        <v>23</v>
      </c>
      <c r="R23" s="229" t="s">
        <v>90</v>
      </c>
      <c r="S23" s="239"/>
      <c r="T23" s="246"/>
      <c r="U23" s="246" t="s">
        <v>23</v>
      </c>
      <c r="V23" s="229" t="s">
        <v>398</v>
      </c>
      <c r="W23" s="239"/>
      <c r="X23" s="294"/>
      <c r="Y23" s="304"/>
      <c r="Z23" s="304"/>
      <c r="AA23" s="304"/>
      <c r="AB23" s="312"/>
      <c r="AC23" s="318"/>
      <c r="AD23" s="304"/>
      <c r="AE23" s="304"/>
      <c r="AF23" s="312"/>
    </row>
    <row r="24" spans="1:32" ht="18.75" customHeight="1">
      <c r="A24" s="123"/>
      <c r="B24" s="136"/>
      <c r="C24" s="145"/>
      <c r="D24" s="157"/>
      <c r="E24" s="164"/>
      <c r="F24" s="172"/>
      <c r="G24" s="178"/>
      <c r="H24" s="191" t="s">
        <v>80</v>
      </c>
      <c r="I24" s="213" t="s">
        <v>23</v>
      </c>
      <c r="J24" s="230" t="s">
        <v>33</v>
      </c>
      <c r="K24" s="230"/>
      <c r="L24" s="247"/>
      <c r="M24" s="243" t="s">
        <v>23</v>
      </c>
      <c r="N24" s="230" t="s">
        <v>52</v>
      </c>
      <c r="O24" s="230"/>
      <c r="P24" s="247"/>
      <c r="Q24" s="243" t="s">
        <v>23</v>
      </c>
      <c r="R24" s="276" t="s">
        <v>83</v>
      </c>
      <c r="S24" s="227"/>
      <c r="T24" s="227"/>
      <c r="U24" s="257"/>
      <c r="V24" s="257"/>
      <c r="W24" s="257"/>
      <c r="X24" s="292"/>
      <c r="Y24" s="172" t="s">
        <v>23</v>
      </c>
      <c r="Z24" s="308" t="s">
        <v>25</v>
      </c>
      <c r="AA24" s="308"/>
      <c r="AB24" s="178"/>
      <c r="AC24" s="172" t="s">
        <v>23</v>
      </c>
      <c r="AD24" s="308" t="s">
        <v>25</v>
      </c>
      <c r="AE24" s="308"/>
      <c r="AF24" s="178"/>
    </row>
    <row r="25" spans="1:32" ht="18.75" customHeight="1">
      <c r="A25" s="124"/>
      <c r="B25" s="137"/>
      <c r="C25" s="146"/>
      <c r="D25" s="158"/>
      <c r="E25" s="165"/>
      <c r="F25" s="126"/>
      <c r="G25" s="176"/>
      <c r="H25" s="192" t="s">
        <v>87</v>
      </c>
      <c r="I25" s="214" t="s">
        <v>23</v>
      </c>
      <c r="J25" s="231" t="s">
        <v>4</v>
      </c>
      <c r="K25" s="231"/>
      <c r="L25" s="248"/>
      <c r="M25" s="214" t="s">
        <v>23</v>
      </c>
      <c r="N25" s="231" t="s">
        <v>30</v>
      </c>
      <c r="O25" s="231"/>
      <c r="P25" s="242"/>
      <c r="Q25" s="244"/>
      <c r="R25" s="265"/>
      <c r="S25" s="224"/>
      <c r="T25" s="224"/>
      <c r="U25" s="279"/>
      <c r="V25" s="279"/>
      <c r="W25" s="279"/>
      <c r="X25" s="288"/>
      <c r="Y25" s="126" t="s">
        <v>23</v>
      </c>
      <c r="Z25" s="133" t="s">
        <v>28</v>
      </c>
      <c r="AA25" s="179"/>
      <c r="AB25" s="176"/>
      <c r="AC25" s="126" t="s">
        <v>23</v>
      </c>
      <c r="AD25" s="133" t="s">
        <v>28</v>
      </c>
      <c r="AE25" s="179"/>
      <c r="AF25" s="176"/>
    </row>
    <row r="26" spans="1:32" ht="18.75" customHeight="1">
      <c r="A26" s="124"/>
      <c r="B26" s="137"/>
      <c r="C26" s="146"/>
      <c r="D26" s="158"/>
      <c r="E26" s="165"/>
      <c r="F26" s="126"/>
      <c r="G26" s="176"/>
      <c r="H26" s="183" t="s">
        <v>88</v>
      </c>
      <c r="I26" s="205" t="s">
        <v>23</v>
      </c>
      <c r="J26" s="222" t="s">
        <v>4</v>
      </c>
      <c r="K26" s="222"/>
      <c r="L26" s="242"/>
      <c r="M26" s="244" t="s">
        <v>23</v>
      </c>
      <c r="N26" s="222" t="s">
        <v>30</v>
      </c>
      <c r="O26" s="244"/>
      <c r="P26" s="248"/>
      <c r="Q26" s="214"/>
      <c r="R26" s="275"/>
      <c r="S26" s="224"/>
      <c r="T26" s="224"/>
      <c r="U26" s="279"/>
      <c r="V26" s="279"/>
      <c r="W26" s="279"/>
      <c r="X26" s="288"/>
      <c r="Y26" s="119"/>
      <c r="Z26" s="133"/>
      <c r="AA26" s="133"/>
      <c r="AB26" s="176"/>
      <c r="AC26" s="302"/>
      <c r="AD26" s="133"/>
      <c r="AE26" s="133"/>
      <c r="AF26" s="176"/>
    </row>
    <row r="27" spans="1:32" ht="18.75" customHeight="1">
      <c r="A27" s="124"/>
      <c r="B27" s="137"/>
      <c r="C27" s="146"/>
      <c r="D27" s="158"/>
      <c r="E27" s="165"/>
      <c r="F27" s="126"/>
      <c r="G27" s="176"/>
      <c r="H27" s="193" t="s">
        <v>95</v>
      </c>
      <c r="I27" s="215" t="s">
        <v>23</v>
      </c>
      <c r="J27" s="225" t="s">
        <v>33</v>
      </c>
      <c r="K27" s="225"/>
      <c r="L27" s="249" t="s">
        <v>23</v>
      </c>
      <c r="M27" s="225" t="s">
        <v>40</v>
      </c>
      <c r="N27" s="264"/>
      <c r="O27" s="264"/>
      <c r="P27" s="264"/>
      <c r="Q27" s="264"/>
      <c r="R27" s="264"/>
      <c r="S27" s="264"/>
      <c r="T27" s="264"/>
      <c r="U27" s="266"/>
      <c r="V27" s="266"/>
      <c r="W27" s="266"/>
      <c r="X27" s="295"/>
      <c r="Y27" s="119"/>
      <c r="Z27" s="119"/>
      <c r="AA27" s="119"/>
      <c r="AB27" s="119"/>
      <c r="AC27" s="302"/>
      <c r="AD27" s="119"/>
      <c r="AE27" s="119"/>
      <c r="AF27" s="320"/>
    </row>
    <row r="28" spans="1:32" ht="18.75" customHeight="1">
      <c r="A28" s="124"/>
      <c r="B28" s="137"/>
      <c r="C28" s="146"/>
      <c r="D28" s="158"/>
      <c r="E28" s="165"/>
      <c r="F28" s="126"/>
      <c r="G28" s="176"/>
      <c r="H28" s="194" t="s">
        <v>63</v>
      </c>
      <c r="I28" s="215" t="s">
        <v>23</v>
      </c>
      <c r="J28" s="225" t="s">
        <v>33</v>
      </c>
      <c r="K28" s="225"/>
      <c r="L28" s="249" t="s">
        <v>23</v>
      </c>
      <c r="M28" s="225" t="s">
        <v>40</v>
      </c>
      <c r="N28" s="264"/>
      <c r="O28" s="264"/>
      <c r="P28" s="264"/>
      <c r="Q28" s="264"/>
      <c r="R28" s="264"/>
      <c r="S28" s="264"/>
      <c r="T28" s="264"/>
      <c r="U28" s="266"/>
      <c r="V28" s="266"/>
      <c r="W28" s="266"/>
      <c r="X28" s="295"/>
      <c r="Y28" s="302"/>
      <c r="Z28" s="179"/>
      <c r="AA28" s="179"/>
      <c r="AB28" s="176"/>
      <c r="AC28" s="302"/>
      <c r="AD28" s="179"/>
      <c r="AE28" s="179"/>
      <c r="AF28" s="176"/>
    </row>
    <row r="29" spans="1:32" ht="18.75" customHeight="1">
      <c r="A29" s="124"/>
      <c r="B29" s="137"/>
      <c r="C29" s="146"/>
      <c r="D29" s="158"/>
      <c r="E29" s="165"/>
      <c r="F29" s="126"/>
      <c r="G29" s="176"/>
      <c r="H29" s="195" t="s">
        <v>93</v>
      </c>
      <c r="I29" s="215" t="s">
        <v>23</v>
      </c>
      <c r="J29" s="225" t="s">
        <v>33</v>
      </c>
      <c r="K29" s="225"/>
      <c r="L29" s="249" t="s">
        <v>23</v>
      </c>
      <c r="M29" s="225" t="s">
        <v>40</v>
      </c>
      <c r="N29" s="264"/>
      <c r="O29" s="264"/>
      <c r="P29" s="264"/>
      <c r="Q29" s="264"/>
      <c r="R29" s="264"/>
      <c r="S29" s="264"/>
      <c r="T29" s="264"/>
      <c r="U29" s="266"/>
      <c r="V29" s="266"/>
      <c r="W29" s="266"/>
      <c r="X29" s="295"/>
      <c r="Y29" s="302"/>
      <c r="Z29" s="179"/>
      <c r="AA29" s="179"/>
      <c r="AB29" s="176"/>
      <c r="AC29" s="302"/>
      <c r="AD29" s="179"/>
      <c r="AE29" s="179"/>
      <c r="AF29" s="176"/>
    </row>
    <row r="30" spans="1:32" ht="18.75" customHeight="1">
      <c r="A30" s="126" t="s">
        <v>23</v>
      </c>
      <c r="B30" s="137" t="s">
        <v>85</v>
      </c>
      <c r="C30" s="146" t="s">
        <v>113</v>
      </c>
      <c r="D30" s="158"/>
      <c r="E30" s="165"/>
      <c r="F30" s="126"/>
      <c r="G30" s="176"/>
      <c r="H30" s="196" t="s">
        <v>55</v>
      </c>
      <c r="I30" s="215" t="s">
        <v>23</v>
      </c>
      <c r="J30" s="225" t="s">
        <v>33</v>
      </c>
      <c r="K30" s="225"/>
      <c r="L30" s="249" t="s">
        <v>23</v>
      </c>
      <c r="M30" s="225" t="s">
        <v>40</v>
      </c>
      <c r="N30" s="264"/>
      <c r="O30" s="264"/>
      <c r="P30" s="264"/>
      <c r="Q30" s="264"/>
      <c r="R30" s="264"/>
      <c r="S30" s="264"/>
      <c r="T30" s="264"/>
      <c r="U30" s="266"/>
      <c r="V30" s="266"/>
      <c r="W30" s="266"/>
      <c r="X30" s="295"/>
      <c r="Y30" s="302"/>
      <c r="Z30" s="179"/>
      <c r="AA30" s="179"/>
      <c r="AB30" s="176"/>
      <c r="AC30" s="302"/>
      <c r="AD30" s="179"/>
      <c r="AE30" s="179"/>
      <c r="AF30" s="176"/>
    </row>
    <row r="31" spans="1:32" ht="18.75" customHeight="1">
      <c r="A31" s="126"/>
      <c r="B31" s="137"/>
      <c r="C31" s="146"/>
      <c r="D31" s="158"/>
      <c r="E31" s="165"/>
      <c r="F31" s="126"/>
      <c r="G31" s="176"/>
      <c r="H31" s="197" t="s">
        <v>171</v>
      </c>
      <c r="I31" s="206" t="s">
        <v>23</v>
      </c>
      <c r="J31" s="222" t="s">
        <v>33</v>
      </c>
      <c r="K31" s="222"/>
      <c r="L31" s="244" t="s">
        <v>23</v>
      </c>
      <c r="M31" s="222" t="s">
        <v>40</v>
      </c>
      <c r="N31" s="265"/>
      <c r="O31" s="265"/>
      <c r="P31" s="265"/>
      <c r="Q31" s="265"/>
      <c r="R31" s="265"/>
      <c r="S31" s="265"/>
      <c r="T31" s="265"/>
      <c r="U31" s="282"/>
      <c r="V31" s="282"/>
      <c r="W31" s="282"/>
      <c r="X31" s="296"/>
      <c r="Y31" s="302"/>
      <c r="Z31" s="179"/>
      <c r="AA31" s="179"/>
      <c r="AB31" s="176"/>
      <c r="AC31" s="302"/>
      <c r="AD31" s="179"/>
      <c r="AE31" s="179"/>
      <c r="AF31" s="176"/>
    </row>
    <row r="32" spans="1:32" ht="18.75" customHeight="1">
      <c r="A32" s="124"/>
      <c r="B32" s="137"/>
      <c r="C32" s="146"/>
      <c r="D32" s="158"/>
      <c r="E32" s="165"/>
      <c r="F32" s="126"/>
      <c r="G32" s="176"/>
      <c r="H32" s="198" t="s">
        <v>20</v>
      </c>
      <c r="I32" s="216" t="s">
        <v>23</v>
      </c>
      <c r="J32" s="232" t="s">
        <v>33</v>
      </c>
      <c r="K32" s="232"/>
      <c r="L32" s="250" t="s">
        <v>23</v>
      </c>
      <c r="M32" s="232" t="s">
        <v>29</v>
      </c>
      <c r="N32" s="232"/>
      <c r="O32" s="250" t="s">
        <v>23</v>
      </c>
      <c r="P32" s="232" t="s">
        <v>13</v>
      </c>
      <c r="Q32" s="266"/>
      <c r="R32" s="250" t="s">
        <v>23</v>
      </c>
      <c r="S32" s="232" t="s">
        <v>102</v>
      </c>
      <c r="T32" s="266"/>
      <c r="U32" s="266"/>
      <c r="V32" s="232"/>
      <c r="W32" s="232"/>
      <c r="X32" s="290"/>
      <c r="Y32" s="302"/>
      <c r="Z32" s="179"/>
      <c r="AA32" s="179"/>
      <c r="AB32" s="176"/>
      <c r="AC32" s="302"/>
      <c r="AD32" s="179"/>
      <c r="AE32" s="179"/>
      <c r="AF32" s="176"/>
    </row>
    <row r="33" spans="1:32" ht="18.75" customHeight="1">
      <c r="A33" s="124"/>
      <c r="B33" s="137"/>
      <c r="C33" s="146"/>
      <c r="D33" s="158"/>
      <c r="E33" s="165"/>
      <c r="F33" s="126"/>
      <c r="G33" s="176"/>
      <c r="H33" s="199" t="s">
        <v>72</v>
      </c>
      <c r="I33" s="217" t="s">
        <v>23</v>
      </c>
      <c r="J33" s="232" t="s">
        <v>33</v>
      </c>
      <c r="K33" s="232"/>
      <c r="L33" s="251" t="s">
        <v>23</v>
      </c>
      <c r="M33" s="232" t="s">
        <v>71</v>
      </c>
      <c r="N33" s="232"/>
      <c r="O33" s="134" t="s">
        <v>23</v>
      </c>
      <c r="P33" s="232" t="s">
        <v>76</v>
      </c>
      <c r="Q33" s="266"/>
      <c r="R33" s="266"/>
      <c r="S33" s="266"/>
      <c r="T33" s="266"/>
      <c r="U33" s="266"/>
      <c r="V33" s="266"/>
      <c r="W33" s="266"/>
      <c r="X33" s="295"/>
      <c r="Y33" s="302"/>
      <c r="Z33" s="179"/>
      <c r="AA33" s="179"/>
      <c r="AB33" s="176"/>
      <c r="AC33" s="302"/>
      <c r="AD33" s="179"/>
      <c r="AE33" s="179"/>
      <c r="AF33" s="176"/>
    </row>
    <row r="34" spans="1:32" ht="19.7" customHeight="1">
      <c r="A34" s="124"/>
      <c r="B34" s="137"/>
      <c r="C34" s="146"/>
      <c r="D34" s="158"/>
      <c r="E34" s="165"/>
      <c r="F34" s="126"/>
      <c r="G34" s="176"/>
      <c r="H34" s="198" t="s">
        <v>100</v>
      </c>
      <c r="I34" s="217" t="s">
        <v>23</v>
      </c>
      <c r="J34" s="232" t="s">
        <v>33</v>
      </c>
      <c r="K34" s="232"/>
      <c r="L34" s="250" t="s">
        <v>23</v>
      </c>
      <c r="M34" s="232" t="s">
        <v>40</v>
      </c>
      <c r="N34" s="266"/>
      <c r="O34" s="266"/>
      <c r="P34" s="266"/>
      <c r="Q34" s="266"/>
      <c r="R34" s="266"/>
      <c r="S34" s="266"/>
      <c r="T34" s="266"/>
      <c r="U34" s="266"/>
      <c r="V34" s="266"/>
      <c r="W34" s="266"/>
      <c r="X34" s="295"/>
      <c r="Y34" s="302"/>
      <c r="Z34" s="179"/>
      <c r="AA34" s="179"/>
      <c r="AB34" s="176"/>
      <c r="AC34" s="302"/>
      <c r="AD34" s="179"/>
      <c r="AE34" s="179"/>
      <c r="AF34" s="176"/>
    </row>
    <row r="35" spans="1:32" ht="19.7" customHeight="1">
      <c r="A35" s="124"/>
      <c r="B35" s="137"/>
      <c r="C35" s="146"/>
      <c r="D35" s="158"/>
      <c r="E35" s="165"/>
      <c r="F35" s="126"/>
      <c r="G35" s="179"/>
      <c r="H35" s="189" t="s">
        <v>98</v>
      </c>
      <c r="I35" s="211" t="s">
        <v>23</v>
      </c>
      <c r="J35" s="228" t="s">
        <v>472</v>
      </c>
      <c r="K35" s="228"/>
      <c r="L35" s="245"/>
      <c r="M35" s="261" t="s">
        <v>23</v>
      </c>
      <c r="N35" s="228" t="s">
        <v>298</v>
      </c>
      <c r="O35" s="267"/>
      <c r="P35" s="228"/>
      <c r="Q35" s="261" t="s">
        <v>23</v>
      </c>
      <c r="R35" s="228" t="s">
        <v>620</v>
      </c>
      <c r="S35" s="267"/>
      <c r="T35" s="261"/>
      <c r="U35" s="261"/>
      <c r="V35" s="228"/>
      <c r="W35" s="267"/>
      <c r="X35" s="293"/>
      <c r="Y35" s="179"/>
      <c r="Z35" s="179"/>
      <c r="AA35" s="179"/>
      <c r="AB35" s="176"/>
      <c r="AC35" s="302"/>
      <c r="AD35" s="179"/>
      <c r="AE35" s="179"/>
      <c r="AF35" s="176"/>
    </row>
    <row r="36" spans="1:32" ht="19.7" customHeight="1">
      <c r="A36" s="124"/>
      <c r="B36" s="137"/>
      <c r="C36" s="146"/>
      <c r="D36" s="158"/>
      <c r="E36" s="165"/>
      <c r="F36" s="126"/>
      <c r="G36" s="179"/>
      <c r="H36" s="200"/>
      <c r="I36" s="218" t="s">
        <v>23</v>
      </c>
      <c r="J36" s="233" t="s">
        <v>94</v>
      </c>
      <c r="K36" s="240"/>
      <c r="L36" s="252"/>
      <c r="M36" s="252" t="s">
        <v>23</v>
      </c>
      <c r="N36" s="233" t="s">
        <v>619</v>
      </c>
      <c r="O36" s="240"/>
      <c r="P36" s="233"/>
      <c r="Q36" s="252" t="s">
        <v>23</v>
      </c>
      <c r="R36" s="233" t="s">
        <v>90</v>
      </c>
      <c r="S36" s="240"/>
      <c r="T36" s="252"/>
      <c r="U36" s="252" t="s">
        <v>23</v>
      </c>
      <c r="V36" s="233" t="s">
        <v>398</v>
      </c>
      <c r="W36" s="240"/>
      <c r="X36" s="297"/>
      <c r="Y36" s="179"/>
      <c r="Z36" s="179"/>
      <c r="AA36" s="179"/>
      <c r="AB36" s="176"/>
      <c r="AC36" s="302"/>
      <c r="AD36" s="179"/>
      <c r="AE36" s="179"/>
      <c r="AF36" s="176"/>
    </row>
    <row r="37" spans="1:32" ht="19.7" customHeight="1">
      <c r="A37" s="124"/>
      <c r="B37" s="137"/>
      <c r="C37" s="146"/>
      <c r="D37" s="158"/>
      <c r="E37" s="165"/>
      <c r="F37" s="126"/>
      <c r="G37" s="179"/>
      <c r="H37" s="189" t="s">
        <v>618</v>
      </c>
      <c r="I37" s="211" t="s">
        <v>23</v>
      </c>
      <c r="J37" s="228" t="s">
        <v>472</v>
      </c>
      <c r="K37" s="228"/>
      <c r="L37" s="245"/>
      <c r="M37" s="261" t="s">
        <v>23</v>
      </c>
      <c r="N37" s="228" t="s">
        <v>298</v>
      </c>
      <c r="O37" s="267"/>
      <c r="P37" s="228"/>
      <c r="Q37" s="261" t="s">
        <v>23</v>
      </c>
      <c r="R37" s="228" t="s">
        <v>620</v>
      </c>
      <c r="S37" s="267"/>
      <c r="T37" s="261"/>
      <c r="U37" s="261"/>
      <c r="V37" s="228"/>
      <c r="W37" s="267"/>
      <c r="X37" s="293"/>
      <c r="Y37" s="179"/>
      <c r="Z37" s="179"/>
      <c r="AA37" s="179"/>
      <c r="AB37" s="176"/>
      <c r="AC37" s="302"/>
      <c r="AD37" s="179"/>
      <c r="AE37" s="179"/>
      <c r="AF37" s="176"/>
    </row>
    <row r="38" spans="1:32" s="118" customFormat="1" ht="18.75" customHeight="1">
      <c r="A38" s="128"/>
      <c r="B38" s="140"/>
      <c r="C38" s="149"/>
      <c r="D38" s="161"/>
      <c r="E38" s="168"/>
      <c r="F38" s="175"/>
      <c r="G38" s="180"/>
      <c r="H38" s="201"/>
      <c r="I38" s="219" t="s">
        <v>23</v>
      </c>
      <c r="J38" s="234" t="s">
        <v>94</v>
      </c>
      <c r="K38" s="241"/>
      <c r="L38" s="253"/>
      <c r="M38" s="253" t="s">
        <v>23</v>
      </c>
      <c r="N38" s="234" t="s">
        <v>619</v>
      </c>
      <c r="O38" s="241"/>
      <c r="P38" s="234"/>
      <c r="Q38" s="253" t="s">
        <v>23</v>
      </c>
      <c r="R38" s="234" t="s">
        <v>90</v>
      </c>
      <c r="S38" s="241"/>
      <c r="T38" s="253"/>
      <c r="U38" s="253" t="s">
        <v>23</v>
      </c>
      <c r="V38" s="234" t="s">
        <v>398</v>
      </c>
      <c r="W38" s="241"/>
      <c r="X38" s="298"/>
      <c r="Y38" s="305"/>
      <c r="Z38" s="305"/>
      <c r="AA38" s="305"/>
      <c r="AB38" s="313"/>
      <c r="AC38" s="319"/>
      <c r="AD38" s="305"/>
      <c r="AE38" s="305"/>
      <c r="AF38" s="313"/>
    </row>
    <row r="39" spans="1:32" ht="18.75" customHeight="1">
      <c r="A39" s="124"/>
      <c r="B39" s="137"/>
      <c r="C39" s="146"/>
      <c r="D39" s="158"/>
      <c r="E39" s="165"/>
      <c r="F39" s="126"/>
      <c r="G39" s="165"/>
      <c r="H39" s="185" t="s">
        <v>87</v>
      </c>
      <c r="I39" s="207" t="s">
        <v>23</v>
      </c>
      <c r="J39" s="221" t="s">
        <v>4</v>
      </c>
      <c r="K39" s="221"/>
      <c r="L39" s="221"/>
      <c r="M39" s="214" t="s">
        <v>23</v>
      </c>
      <c r="N39" s="221" t="s">
        <v>30</v>
      </c>
      <c r="O39" s="221"/>
      <c r="P39" s="221"/>
      <c r="Q39" s="221"/>
      <c r="R39" s="221"/>
      <c r="S39" s="221"/>
      <c r="T39" s="221"/>
      <c r="U39" s="278"/>
      <c r="V39" s="278"/>
      <c r="W39" s="278"/>
      <c r="X39" s="287"/>
      <c r="Y39" s="306"/>
      <c r="Z39" s="309"/>
      <c r="AA39" s="309"/>
      <c r="AB39" s="314"/>
      <c r="AC39" s="306"/>
      <c r="AD39" s="309"/>
      <c r="AE39" s="309"/>
      <c r="AF39" s="314"/>
    </row>
    <row r="40" spans="1:32" ht="18.75" customHeight="1">
      <c r="A40" s="124"/>
      <c r="B40" s="137"/>
      <c r="C40" s="146"/>
      <c r="D40" s="158"/>
      <c r="E40" s="165"/>
      <c r="F40" s="126"/>
      <c r="G40" s="176"/>
      <c r="H40" s="183" t="s">
        <v>88</v>
      </c>
      <c r="I40" s="205" t="s">
        <v>23</v>
      </c>
      <c r="J40" s="222" t="s">
        <v>4</v>
      </c>
      <c r="K40" s="222"/>
      <c r="L40" s="242"/>
      <c r="M40" s="244" t="s">
        <v>23</v>
      </c>
      <c r="N40" s="222" t="s">
        <v>30</v>
      </c>
      <c r="O40" s="244"/>
      <c r="P40" s="248"/>
      <c r="Q40" s="214"/>
      <c r="R40" s="275"/>
      <c r="S40" s="224"/>
      <c r="T40" s="224"/>
      <c r="U40" s="279"/>
      <c r="V40" s="279"/>
      <c r="W40" s="279"/>
      <c r="X40" s="288"/>
      <c r="Y40" s="306"/>
      <c r="Z40" s="309"/>
      <c r="AA40" s="309"/>
      <c r="AB40" s="314"/>
      <c r="AC40" s="306"/>
      <c r="AD40" s="309"/>
      <c r="AE40" s="309"/>
      <c r="AF40" s="314"/>
    </row>
    <row r="41" spans="1:32" ht="18.75" customHeight="1">
      <c r="A41" s="124"/>
      <c r="B41" s="137"/>
      <c r="C41" s="146"/>
      <c r="D41" s="158"/>
      <c r="E41" s="165"/>
      <c r="F41" s="126"/>
      <c r="G41" s="165"/>
      <c r="H41" s="184" t="s">
        <v>42</v>
      </c>
      <c r="I41" s="206" t="s">
        <v>23</v>
      </c>
      <c r="J41" s="223" t="s">
        <v>58</v>
      </c>
      <c r="K41" s="223"/>
      <c r="L41" s="223"/>
      <c r="M41" s="258" t="s">
        <v>23</v>
      </c>
      <c r="N41" s="223" t="s">
        <v>115</v>
      </c>
      <c r="O41" s="223"/>
      <c r="P41" s="223"/>
      <c r="Q41" s="263"/>
      <c r="R41" s="263"/>
      <c r="S41" s="263"/>
      <c r="T41" s="263"/>
      <c r="U41" s="280"/>
      <c r="V41" s="280"/>
      <c r="W41" s="280"/>
      <c r="X41" s="289"/>
      <c r="Y41" s="306"/>
      <c r="Z41" s="309"/>
      <c r="AA41" s="309"/>
      <c r="AB41" s="314"/>
      <c r="AC41" s="306"/>
      <c r="AD41" s="309"/>
      <c r="AE41" s="309"/>
      <c r="AF41" s="314"/>
    </row>
    <row r="42" spans="1:32" ht="18.75" customHeight="1">
      <c r="A42" s="124"/>
      <c r="B42" s="137"/>
      <c r="C42" s="146"/>
      <c r="D42" s="158"/>
      <c r="E42" s="165"/>
      <c r="F42" s="126"/>
      <c r="G42" s="165"/>
      <c r="H42" s="185"/>
      <c r="I42" s="207"/>
      <c r="J42" s="224"/>
      <c r="K42" s="224"/>
      <c r="L42" s="224"/>
      <c r="M42" s="259"/>
      <c r="N42" s="224"/>
      <c r="O42" s="224"/>
      <c r="P42" s="224"/>
      <c r="Q42" s="271"/>
      <c r="R42" s="271"/>
      <c r="S42" s="271"/>
      <c r="T42" s="271"/>
      <c r="U42" s="278"/>
      <c r="V42" s="278"/>
      <c r="W42" s="278"/>
      <c r="X42" s="287"/>
      <c r="Y42" s="306"/>
      <c r="Z42" s="309"/>
      <c r="AA42" s="309"/>
      <c r="AB42" s="314"/>
      <c r="AC42" s="306"/>
      <c r="AD42" s="309"/>
      <c r="AE42" s="309"/>
      <c r="AF42" s="314"/>
    </row>
    <row r="43" spans="1:32" ht="18.75" customHeight="1">
      <c r="A43" s="126" t="s">
        <v>23</v>
      </c>
      <c r="B43" s="137" t="s">
        <v>119</v>
      </c>
      <c r="C43" s="146" t="s">
        <v>405</v>
      </c>
      <c r="D43" s="159"/>
      <c r="E43" s="166"/>
      <c r="F43" s="173"/>
      <c r="G43" s="166"/>
      <c r="H43" s="184" t="s">
        <v>331</v>
      </c>
      <c r="I43" s="206" t="s">
        <v>23</v>
      </c>
      <c r="J43" s="223" t="s">
        <v>58</v>
      </c>
      <c r="K43" s="223"/>
      <c r="L43" s="223"/>
      <c r="M43" s="258" t="s">
        <v>23</v>
      </c>
      <c r="N43" s="223" t="s">
        <v>115</v>
      </c>
      <c r="O43" s="223"/>
      <c r="P43" s="223"/>
      <c r="Q43" s="263"/>
      <c r="R43" s="263"/>
      <c r="S43" s="263"/>
      <c r="T43" s="263"/>
      <c r="U43" s="280"/>
      <c r="V43" s="280"/>
      <c r="W43" s="280"/>
      <c r="X43" s="289"/>
      <c r="Y43" s="306"/>
      <c r="Z43" s="309"/>
      <c r="AA43" s="309"/>
      <c r="AB43" s="314"/>
      <c r="AC43" s="306"/>
      <c r="AD43" s="309"/>
      <c r="AE43" s="309"/>
      <c r="AF43" s="314"/>
    </row>
    <row r="44" spans="1:32" ht="21.75" customHeight="1">
      <c r="A44" s="125"/>
      <c r="B44" s="138"/>
      <c r="C44" s="150" t="s">
        <v>499</v>
      </c>
      <c r="D44" s="159"/>
      <c r="E44" s="166"/>
      <c r="F44" s="173"/>
      <c r="G44" s="166"/>
      <c r="H44" s="185"/>
      <c r="I44" s="207"/>
      <c r="J44" s="224"/>
      <c r="K44" s="224"/>
      <c r="L44" s="224"/>
      <c r="M44" s="259"/>
      <c r="N44" s="224"/>
      <c r="O44" s="224"/>
      <c r="P44" s="224"/>
      <c r="Q44" s="271"/>
      <c r="R44" s="271"/>
      <c r="S44" s="271"/>
      <c r="T44" s="271"/>
      <c r="U44" s="278"/>
      <c r="V44" s="278"/>
      <c r="W44" s="278"/>
      <c r="X44" s="287"/>
      <c r="Y44" s="306"/>
      <c r="Z44" s="309"/>
      <c r="AA44" s="309"/>
      <c r="AB44" s="314"/>
      <c r="AC44" s="306"/>
      <c r="AD44" s="309"/>
      <c r="AE44" s="309"/>
      <c r="AF44" s="314"/>
    </row>
    <row r="45" spans="1:32" ht="18.75" customHeight="1">
      <c r="A45" s="124"/>
      <c r="B45" s="137"/>
      <c r="C45" s="146"/>
      <c r="D45" s="158"/>
      <c r="E45" s="165"/>
      <c r="F45" s="126"/>
      <c r="G45" s="165"/>
      <c r="H45" s="184" t="s">
        <v>49</v>
      </c>
      <c r="I45" s="206" t="s">
        <v>23</v>
      </c>
      <c r="J45" s="223" t="s">
        <v>58</v>
      </c>
      <c r="K45" s="223"/>
      <c r="L45" s="223"/>
      <c r="M45" s="258" t="s">
        <v>23</v>
      </c>
      <c r="N45" s="223" t="s">
        <v>115</v>
      </c>
      <c r="O45" s="223"/>
      <c r="P45" s="223"/>
      <c r="Q45" s="263"/>
      <c r="R45" s="263"/>
      <c r="S45" s="263"/>
      <c r="T45" s="263"/>
      <c r="U45" s="280"/>
      <c r="V45" s="280"/>
      <c r="W45" s="280"/>
      <c r="X45" s="289"/>
      <c r="Y45" s="306"/>
      <c r="Z45" s="309"/>
      <c r="AA45" s="309"/>
      <c r="AB45" s="314"/>
      <c r="AC45" s="306"/>
      <c r="AD45" s="309"/>
      <c r="AE45" s="309"/>
      <c r="AF45" s="314"/>
    </row>
    <row r="46" spans="1:32" ht="18.75" customHeight="1">
      <c r="A46" s="129"/>
      <c r="B46" s="141"/>
      <c r="C46" s="151"/>
      <c r="D46" s="162"/>
      <c r="E46" s="169"/>
      <c r="F46" s="132"/>
      <c r="G46" s="169"/>
      <c r="H46" s="202"/>
      <c r="I46" s="220"/>
      <c r="J46" s="235"/>
      <c r="K46" s="235"/>
      <c r="L46" s="235"/>
      <c r="M46" s="262"/>
      <c r="N46" s="235"/>
      <c r="O46" s="235"/>
      <c r="P46" s="235"/>
      <c r="Q46" s="273"/>
      <c r="R46" s="273"/>
      <c r="S46" s="273"/>
      <c r="T46" s="273"/>
      <c r="U46" s="283"/>
      <c r="V46" s="283"/>
      <c r="W46" s="283"/>
      <c r="X46" s="299"/>
      <c r="Y46" s="307"/>
      <c r="Z46" s="310"/>
      <c r="AA46" s="310"/>
      <c r="AB46" s="315"/>
      <c r="AC46" s="307"/>
      <c r="AD46" s="310"/>
      <c r="AE46" s="310"/>
      <c r="AF46" s="315"/>
    </row>
    <row r="47" spans="1:32" ht="33" customHeight="1">
      <c r="A47" s="130" t="s">
        <v>23</v>
      </c>
      <c r="B47" s="142" t="s">
        <v>75</v>
      </c>
      <c r="C47" s="152" t="s">
        <v>500</v>
      </c>
      <c r="D47" s="157"/>
      <c r="E47" s="164"/>
      <c r="F47" s="172"/>
      <c r="G47" s="164"/>
      <c r="H47" s="182" t="s">
        <v>87</v>
      </c>
      <c r="I47" s="204" t="s">
        <v>23</v>
      </c>
      <c r="J47" s="221" t="s">
        <v>4</v>
      </c>
      <c r="K47" s="221"/>
      <c r="L47" s="221"/>
      <c r="M47" s="214" t="s">
        <v>23</v>
      </c>
      <c r="N47" s="221" t="s">
        <v>30</v>
      </c>
      <c r="O47" s="221"/>
      <c r="P47" s="221"/>
      <c r="Q47" s="221"/>
      <c r="R47" s="221"/>
      <c r="S47" s="221"/>
      <c r="T47" s="221"/>
      <c r="U47" s="278"/>
      <c r="V47" s="278"/>
      <c r="W47" s="278"/>
      <c r="X47" s="287"/>
      <c r="Y47" s="306"/>
      <c r="Z47" s="309"/>
      <c r="AA47" s="309"/>
      <c r="AB47" s="314"/>
      <c r="AC47" s="306"/>
      <c r="AD47" s="309"/>
      <c r="AE47" s="309"/>
      <c r="AF47" s="314"/>
    </row>
    <row r="48" spans="1:32" ht="33" customHeight="1">
      <c r="A48" s="126"/>
      <c r="B48" s="137"/>
      <c r="C48" s="153" t="s">
        <v>499</v>
      </c>
      <c r="D48" s="158"/>
      <c r="E48" s="165"/>
      <c r="F48" s="126"/>
      <c r="G48" s="176"/>
      <c r="H48" s="203" t="s">
        <v>88</v>
      </c>
      <c r="I48" s="206" t="s">
        <v>23</v>
      </c>
      <c r="J48" s="236" t="s">
        <v>4</v>
      </c>
      <c r="K48" s="236"/>
      <c r="L48" s="254"/>
      <c r="M48" s="263" t="s">
        <v>23</v>
      </c>
      <c r="N48" s="236" t="s">
        <v>30</v>
      </c>
      <c r="O48" s="263"/>
      <c r="P48" s="270"/>
      <c r="Q48" s="274"/>
      <c r="R48" s="277"/>
      <c r="S48" s="277"/>
      <c r="T48" s="277"/>
      <c r="U48" s="284"/>
      <c r="V48" s="284"/>
      <c r="W48" s="284"/>
      <c r="X48" s="300"/>
      <c r="Y48" s="306"/>
      <c r="Z48" s="309"/>
      <c r="AA48" s="309"/>
      <c r="AB48" s="314"/>
      <c r="AC48" s="306"/>
      <c r="AD48" s="309"/>
      <c r="AE48" s="309"/>
      <c r="AF48" s="314"/>
    </row>
    <row r="49" spans="1:256" s="119" customFormat="1" ht="18.75" customHeight="1">
      <c r="A49" s="131" t="s">
        <v>23</v>
      </c>
      <c r="B49" s="143" t="s">
        <v>5</v>
      </c>
      <c r="C49" s="154" t="s">
        <v>622</v>
      </c>
      <c r="D49" s="163"/>
      <c r="E49" s="170"/>
      <c r="F49" s="163"/>
      <c r="G49" s="170"/>
      <c r="H49" s="154" t="s">
        <v>623</v>
      </c>
      <c r="I49" s="131" t="s">
        <v>23</v>
      </c>
      <c r="J49" s="237" t="s">
        <v>33</v>
      </c>
      <c r="K49" s="237"/>
      <c r="L49" s="255" t="s">
        <v>23</v>
      </c>
      <c r="M49" s="237" t="s">
        <v>40</v>
      </c>
      <c r="N49" s="237"/>
      <c r="O49" s="268"/>
      <c r="P49" s="268"/>
      <c r="Q49" s="268"/>
      <c r="R49" s="268"/>
      <c r="S49" s="268"/>
      <c r="T49" s="268"/>
      <c r="U49" s="268"/>
      <c r="V49" s="268"/>
      <c r="W49" s="268"/>
      <c r="X49" s="301"/>
      <c r="Y49" s="131" t="s">
        <v>23</v>
      </c>
      <c r="Z49" s="268" t="s">
        <v>25</v>
      </c>
      <c r="AA49" s="268"/>
      <c r="AB49" s="316"/>
      <c r="AC49" s="131" t="s">
        <v>23</v>
      </c>
      <c r="AD49" s="268" t="s">
        <v>25</v>
      </c>
      <c r="AE49" s="268"/>
      <c r="AF49" s="316"/>
      <c r="AG49" s="15"/>
      <c r="AH49" s="15"/>
      <c r="AI49" s="15"/>
      <c r="AJ49" s="15"/>
      <c r="AK49" s="15"/>
      <c r="AL49" s="15"/>
      <c r="AM49" s="15"/>
      <c r="AN49" s="15"/>
      <c r="AO49" s="15"/>
      <c r="AP49" s="15"/>
      <c r="AQ49" s="15"/>
      <c r="AR49" s="15"/>
      <c r="AS49" s="15"/>
      <c r="AT49" s="15"/>
      <c r="AU49" s="15"/>
      <c r="AV49" s="15"/>
      <c r="AW49" s="15"/>
      <c r="AX49" s="15"/>
      <c r="AY49" s="15"/>
      <c r="AZ49" s="15"/>
      <c r="BA49" s="15"/>
      <c r="BB49" s="15"/>
      <c r="BC49" s="15"/>
      <c r="BD49" s="15"/>
      <c r="BE49" s="15"/>
      <c r="BF49" s="15"/>
      <c r="BG49" s="15"/>
      <c r="BH49" s="15"/>
      <c r="BI49" s="15"/>
      <c r="BJ49" s="15"/>
      <c r="BK49" s="15"/>
      <c r="BL49" s="15"/>
      <c r="BM49" s="15"/>
      <c r="BN49" s="15"/>
      <c r="BO49" s="15"/>
      <c r="BP49" s="15"/>
      <c r="BQ49" s="15"/>
      <c r="BR49" s="15"/>
      <c r="BS49" s="15"/>
      <c r="BT49" s="15"/>
      <c r="BU49" s="15"/>
      <c r="BV49" s="15"/>
      <c r="BW49" s="15"/>
      <c r="BX49" s="15"/>
      <c r="BY49" s="15"/>
      <c r="BZ49" s="15"/>
      <c r="CA49" s="15"/>
      <c r="CB49" s="15"/>
      <c r="CC49" s="15"/>
      <c r="CD49" s="15"/>
      <c r="CE49" s="15"/>
      <c r="CF49" s="15"/>
      <c r="CG49" s="15"/>
      <c r="CH49" s="15"/>
      <c r="CI49" s="15"/>
      <c r="CJ49" s="15"/>
      <c r="CK49" s="15"/>
      <c r="CL49" s="15"/>
      <c r="CM49" s="15"/>
      <c r="CN49" s="15"/>
      <c r="CO49" s="15"/>
      <c r="CP49" s="15"/>
      <c r="CQ49" s="15"/>
      <c r="CR49" s="15"/>
      <c r="CS49" s="15"/>
      <c r="CT49" s="15"/>
      <c r="CU49" s="15"/>
      <c r="CV49" s="15"/>
      <c r="CW49" s="15"/>
      <c r="CX49" s="15"/>
      <c r="CY49" s="15"/>
      <c r="CZ49" s="15"/>
      <c r="DA49" s="15"/>
      <c r="DB49" s="15"/>
      <c r="DC49" s="15"/>
      <c r="DD49" s="15"/>
      <c r="DE49" s="15"/>
      <c r="DF49" s="15"/>
      <c r="DG49" s="15"/>
      <c r="DH49" s="15"/>
      <c r="DI49" s="15"/>
      <c r="DJ49" s="15"/>
      <c r="DK49" s="15"/>
      <c r="DL49" s="15"/>
      <c r="DM49" s="15"/>
      <c r="DN49" s="15"/>
      <c r="DO49" s="15"/>
      <c r="DP49" s="15"/>
      <c r="DQ49" s="15"/>
      <c r="DR49" s="15"/>
      <c r="DS49" s="15"/>
      <c r="DT49" s="15"/>
      <c r="DU49" s="15"/>
      <c r="DV49" s="15"/>
      <c r="DW49" s="15"/>
      <c r="DX49" s="15"/>
      <c r="DY49" s="15"/>
      <c r="DZ49" s="15"/>
      <c r="EA49" s="15"/>
      <c r="EB49" s="15"/>
      <c r="EC49" s="15"/>
      <c r="ED49" s="15"/>
      <c r="EE49" s="15"/>
      <c r="EF49" s="15"/>
      <c r="EG49" s="15"/>
      <c r="EH49" s="15"/>
      <c r="EI49" s="15"/>
      <c r="EJ49" s="15"/>
      <c r="EK49" s="15"/>
      <c r="EL49" s="15"/>
      <c r="EM49" s="15"/>
      <c r="EN49" s="15"/>
      <c r="EO49" s="15"/>
      <c r="EP49" s="15"/>
      <c r="EQ49" s="15"/>
      <c r="ER49" s="15"/>
      <c r="ES49" s="15"/>
      <c r="ET49" s="15"/>
      <c r="EU49" s="15"/>
      <c r="EV49" s="15"/>
      <c r="EW49" s="15"/>
      <c r="EX49" s="15"/>
      <c r="EY49" s="15"/>
      <c r="EZ49" s="15"/>
      <c r="FA49" s="15"/>
      <c r="FB49" s="15"/>
      <c r="FC49" s="15"/>
      <c r="FD49" s="15"/>
      <c r="FE49" s="15"/>
      <c r="FF49" s="15"/>
      <c r="FG49" s="15"/>
      <c r="FH49" s="15"/>
      <c r="FI49" s="15"/>
      <c r="FJ49" s="15"/>
      <c r="FK49" s="15"/>
      <c r="FL49" s="15"/>
      <c r="FM49" s="15"/>
      <c r="FN49" s="15"/>
      <c r="FO49" s="15"/>
      <c r="FP49" s="15"/>
      <c r="FQ49" s="15"/>
      <c r="FR49" s="15"/>
      <c r="FS49" s="15"/>
      <c r="FT49" s="15"/>
      <c r="FU49" s="15"/>
      <c r="FV49" s="15"/>
      <c r="FW49" s="15"/>
      <c r="FX49" s="15"/>
      <c r="FY49" s="15"/>
      <c r="FZ49" s="15"/>
      <c r="GA49" s="15"/>
      <c r="GB49" s="15"/>
      <c r="GC49" s="15"/>
      <c r="GD49" s="15"/>
      <c r="GE49" s="15"/>
      <c r="GF49" s="15"/>
      <c r="GG49" s="15"/>
      <c r="GH49" s="15"/>
      <c r="GI49" s="15"/>
      <c r="GJ49" s="15"/>
      <c r="GK49" s="15"/>
      <c r="GL49" s="15"/>
      <c r="GM49" s="15"/>
      <c r="GN49" s="15"/>
      <c r="GO49" s="15"/>
      <c r="GP49" s="15"/>
      <c r="GQ49" s="15"/>
      <c r="GR49" s="15"/>
      <c r="GS49" s="15"/>
      <c r="GT49" s="15"/>
      <c r="GU49" s="15"/>
      <c r="GV49" s="15"/>
      <c r="GW49" s="15"/>
      <c r="GX49" s="15"/>
      <c r="GY49" s="15"/>
      <c r="GZ49" s="15"/>
      <c r="HA49" s="15"/>
      <c r="HB49" s="15"/>
      <c r="HC49" s="15"/>
      <c r="HD49" s="15"/>
      <c r="HE49" s="15"/>
      <c r="HF49" s="15"/>
      <c r="HG49" s="15"/>
      <c r="HH49" s="15"/>
      <c r="HI49" s="15"/>
      <c r="HJ49" s="15"/>
      <c r="HK49" s="15"/>
      <c r="HL49" s="15"/>
      <c r="HM49" s="15"/>
      <c r="HN49" s="15"/>
      <c r="HO49" s="15"/>
      <c r="HP49" s="15"/>
      <c r="HQ49" s="15"/>
      <c r="HR49" s="15"/>
      <c r="HS49" s="15"/>
      <c r="HT49" s="15"/>
      <c r="HU49" s="15"/>
      <c r="HV49" s="15"/>
      <c r="HW49" s="15"/>
      <c r="HX49" s="15"/>
      <c r="HY49" s="15"/>
      <c r="HZ49" s="15"/>
      <c r="IA49" s="15"/>
      <c r="IB49" s="15"/>
      <c r="IC49" s="15"/>
      <c r="ID49" s="15"/>
      <c r="IE49" s="15"/>
      <c r="IF49" s="15"/>
      <c r="IG49" s="15"/>
      <c r="IH49" s="15"/>
      <c r="II49" s="15"/>
      <c r="IJ49" s="15"/>
      <c r="IK49" s="15"/>
      <c r="IL49" s="15"/>
      <c r="IM49" s="15"/>
      <c r="IN49" s="15"/>
      <c r="IO49" s="15"/>
      <c r="IP49" s="15"/>
      <c r="IQ49" s="15"/>
      <c r="IR49" s="15"/>
      <c r="IS49" s="15"/>
      <c r="IT49" s="15"/>
      <c r="IU49" s="15"/>
      <c r="IV49" s="15"/>
    </row>
    <row r="50" spans="1:256" s="119" customFormat="1" ht="18.75" customHeight="1">
      <c r="A50" s="132"/>
      <c r="B50" s="141"/>
      <c r="C50" s="155" t="s">
        <v>621</v>
      </c>
      <c r="D50" s="162"/>
      <c r="E50" s="171"/>
      <c r="F50" s="162"/>
      <c r="G50" s="171"/>
      <c r="H50" s="155"/>
      <c r="I50" s="132"/>
      <c r="J50" s="238"/>
      <c r="K50" s="238"/>
      <c r="L50" s="256"/>
      <c r="M50" s="238"/>
      <c r="N50" s="238"/>
      <c r="O50" s="269"/>
      <c r="P50" s="269"/>
      <c r="Q50" s="269"/>
      <c r="R50" s="269"/>
      <c r="S50" s="269"/>
      <c r="T50" s="269"/>
      <c r="U50" s="269"/>
      <c r="V50" s="269"/>
      <c r="W50" s="269"/>
      <c r="X50" s="169"/>
      <c r="Y50" s="132" t="s">
        <v>23</v>
      </c>
      <c r="Z50" s="269" t="s">
        <v>28</v>
      </c>
      <c r="AA50" s="269"/>
      <c r="AB50" s="317"/>
      <c r="AC50" s="132" t="s">
        <v>23</v>
      </c>
      <c r="AD50" s="269" t="s">
        <v>28</v>
      </c>
      <c r="AE50" s="269"/>
      <c r="AF50" s="317"/>
      <c r="AG50" s="15"/>
      <c r="AH50" s="15"/>
      <c r="AI50" s="15"/>
      <c r="AJ50" s="15"/>
      <c r="AK50" s="15"/>
      <c r="AL50" s="15"/>
      <c r="AM50" s="15"/>
      <c r="AN50" s="15"/>
      <c r="AO50" s="15"/>
      <c r="AP50" s="15"/>
      <c r="AQ50" s="15"/>
      <c r="AR50" s="15"/>
      <c r="AS50" s="15"/>
      <c r="AT50" s="15"/>
      <c r="AU50" s="15"/>
      <c r="AV50" s="15"/>
      <c r="AW50" s="15"/>
      <c r="AX50" s="15"/>
      <c r="AY50" s="15"/>
      <c r="AZ50" s="15"/>
      <c r="BA50" s="15"/>
      <c r="BB50" s="15"/>
      <c r="BC50" s="15"/>
      <c r="BD50" s="15"/>
      <c r="BE50" s="15"/>
      <c r="BF50" s="15"/>
      <c r="BG50" s="15"/>
      <c r="BH50" s="15"/>
      <c r="BI50" s="15"/>
      <c r="BJ50" s="15"/>
      <c r="BK50" s="15"/>
      <c r="BL50" s="15"/>
      <c r="BM50" s="15"/>
      <c r="BN50" s="15"/>
      <c r="BO50" s="15"/>
      <c r="BP50" s="15"/>
      <c r="BQ50" s="15"/>
      <c r="BR50" s="15"/>
      <c r="BS50" s="15"/>
      <c r="BT50" s="15"/>
      <c r="BU50" s="15"/>
      <c r="BV50" s="15"/>
      <c r="BW50" s="15"/>
      <c r="BX50" s="15"/>
      <c r="BY50" s="15"/>
      <c r="BZ50" s="15"/>
      <c r="CA50" s="15"/>
      <c r="CB50" s="15"/>
      <c r="CC50" s="15"/>
      <c r="CD50" s="15"/>
      <c r="CE50" s="15"/>
      <c r="CF50" s="15"/>
      <c r="CG50" s="15"/>
      <c r="CH50" s="15"/>
      <c r="CI50" s="15"/>
      <c r="CJ50" s="15"/>
      <c r="CK50" s="15"/>
      <c r="CL50" s="15"/>
      <c r="CM50" s="15"/>
      <c r="CN50" s="15"/>
      <c r="CO50" s="15"/>
      <c r="CP50" s="15"/>
      <c r="CQ50" s="15"/>
      <c r="CR50" s="15"/>
      <c r="CS50" s="15"/>
      <c r="CT50" s="15"/>
      <c r="CU50" s="15"/>
      <c r="CV50" s="15"/>
      <c r="CW50" s="15"/>
      <c r="CX50" s="15"/>
      <c r="CY50" s="15"/>
      <c r="CZ50" s="15"/>
      <c r="DA50" s="15"/>
      <c r="DB50" s="15"/>
      <c r="DC50" s="15"/>
      <c r="DD50" s="15"/>
      <c r="DE50" s="15"/>
      <c r="DF50" s="15"/>
      <c r="DG50" s="15"/>
      <c r="DH50" s="15"/>
      <c r="DI50" s="15"/>
      <c r="DJ50" s="15"/>
      <c r="DK50" s="15"/>
      <c r="DL50" s="15"/>
      <c r="DM50" s="15"/>
      <c r="DN50" s="15"/>
      <c r="DO50" s="15"/>
      <c r="DP50" s="15"/>
      <c r="DQ50" s="15"/>
      <c r="DR50" s="15"/>
      <c r="DS50" s="15"/>
      <c r="DT50" s="15"/>
      <c r="DU50" s="15"/>
      <c r="DV50" s="15"/>
      <c r="DW50" s="15"/>
      <c r="DX50" s="15"/>
      <c r="DY50" s="15"/>
      <c r="DZ50" s="15"/>
      <c r="EA50" s="15"/>
      <c r="EB50" s="15"/>
      <c r="EC50" s="15"/>
      <c r="ED50" s="15"/>
      <c r="EE50" s="15"/>
      <c r="EF50" s="15"/>
      <c r="EG50" s="15"/>
      <c r="EH50" s="15"/>
      <c r="EI50" s="15"/>
      <c r="EJ50" s="15"/>
      <c r="EK50" s="15"/>
      <c r="EL50" s="15"/>
      <c r="EM50" s="15"/>
      <c r="EN50" s="15"/>
      <c r="EO50" s="15"/>
      <c r="EP50" s="15"/>
      <c r="EQ50" s="15"/>
      <c r="ER50" s="15"/>
      <c r="ES50" s="15"/>
      <c r="ET50" s="15"/>
      <c r="EU50" s="15"/>
      <c r="EV50" s="15"/>
      <c r="EW50" s="15"/>
      <c r="EX50" s="15"/>
      <c r="EY50" s="15"/>
      <c r="EZ50" s="15"/>
      <c r="FA50" s="15"/>
      <c r="FB50" s="15"/>
      <c r="FC50" s="15"/>
      <c r="FD50" s="15"/>
      <c r="FE50" s="15"/>
      <c r="FF50" s="15"/>
      <c r="FG50" s="15"/>
      <c r="FH50" s="15"/>
      <c r="FI50" s="15"/>
      <c r="FJ50" s="15"/>
      <c r="FK50" s="15"/>
      <c r="FL50" s="15"/>
      <c r="FM50" s="15"/>
      <c r="FN50" s="15"/>
      <c r="FO50" s="15"/>
      <c r="FP50" s="15"/>
      <c r="FQ50" s="15"/>
      <c r="FR50" s="15"/>
      <c r="FS50" s="15"/>
      <c r="FT50" s="15"/>
      <c r="FU50" s="15"/>
      <c r="FV50" s="15"/>
      <c r="FW50" s="15"/>
      <c r="FX50" s="15"/>
      <c r="FY50" s="15"/>
      <c r="FZ50" s="15"/>
      <c r="GA50" s="15"/>
      <c r="GB50" s="15"/>
      <c r="GC50" s="15"/>
      <c r="GD50" s="15"/>
      <c r="GE50" s="15"/>
      <c r="GF50" s="15"/>
      <c r="GG50" s="15"/>
      <c r="GH50" s="15"/>
      <c r="GI50" s="15"/>
      <c r="GJ50" s="15"/>
      <c r="GK50" s="15"/>
      <c r="GL50" s="15"/>
      <c r="GM50" s="15"/>
      <c r="GN50" s="15"/>
      <c r="GO50" s="15"/>
      <c r="GP50" s="15"/>
      <c r="GQ50" s="15"/>
      <c r="GR50" s="15"/>
      <c r="GS50" s="15"/>
      <c r="GT50" s="15"/>
      <c r="GU50" s="15"/>
      <c r="GV50" s="15"/>
      <c r="GW50" s="15"/>
      <c r="GX50" s="15"/>
      <c r="GY50" s="15"/>
      <c r="GZ50" s="15"/>
      <c r="HA50" s="15"/>
      <c r="HB50" s="15"/>
      <c r="HC50" s="15"/>
      <c r="HD50" s="15"/>
      <c r="HE50" s="15"/>
      <c r="HF50" s="15"/>
      <c r="HG50" s="15"/>
      <c r="HH50" s="15"/>
      <c r="HI50" s="15"/>
      <c r="HJ50" s="15"/>
      <c r="HK50" s="15"/>
      <c r="HL50" s="15"/>
      <c r="HM50" s="15"/>
      <c r="HN50" s="15"/>
      <c r="HO50" s="15"/>
      <c r="HP50" s="15"/>
      <c r="HQ50" s="15"/>
      <c r="HR50" s="15"/>
      <c r="HS50" s="15"/>
      <c r="HT50" s="15"/>
      <c r="HU50" s="15"/>
      <c r="HV50" s="15"/>
      <c r="HW50" s="15"/>
      <c r="HX50" s="15"/>
      <c r="HY50" s="15"/>
      <c r="HZ50" s="15"/>
      <c r="IA50" s="15"/>
      <c r="IB50" s="15"/>
      <c r="IC50" s="15"/>
      <c r="ID50" s="15"/>
      <c r="IE50" s="15"/>
      <c r="IF50" s="15"/>
      <c r="IG50" s="15"/>
      <c r="IH50" s="15"/>
      <c r="II50" s="15"/>
      <c r="IJ50" s="15"/>
      <c r="IK50" s="15"/>
      <c r="IL50" s="15"/>
      <c r="IM50" s="15"/>
      <c r="IN50" s="15"/>
      <c r="IO50" s="15"/>
      <c r="IP50" s="15"/>
      <c r="IQ50" s="15"/>
      <c r="IR50" s="15"/>
      <c r="IS50" s="15"/>
      <c r="IT50" s="15"/>
      <c r="IU50" s="15"/>
      <c r="IV50" s="15"/>
    </row>
    <row r="51" spans="1:256" ht="18.75" customHeight="1">
      <c r="A51" s="133"/>
      <c r="B51" s="134"/>
      <c r="C51" s="133" t="s">
        <v>108</v>
      </c>
      <c r="D51" s="119"/>
      <c r="E51" s="133"/>
      <c r="F51" s="134"/>
      <c r="G51" s="179"/>
      <c r="H51" s="119"/>
      <c r="I51" s="134"/>
      <c r="J51" s="133"/>
      <c r="K51" s="133"/>
      <c r="L51" s="134"/>
      <c r="M51" s="133"/>
      <c r="N51" s="133"/>
      <c r="O51" s="133"/>
      <c r="P51" s="133"/>
      <c r="Q51" s="119"/>
      <c r="R51" s="119"/>
      <c r="S51" s="119"/>
      <c r="T51" s="119"/>
      <c r="U51" s="119"/>
      <c r="V51" s="119"/>
      <c r="W51" s="119"/>
      <c r="X51" s="119"/>
      <c r="Y51" s="179"/>
      <c r="Z51" s="179"/>
      <c r="AA51" s="179"/>
      <c r="AB51" s="179"/>
      <c r="AC51" s="179"/>
      <c r="AD51" s="179"/>
      <c r="AE51" s="179"/>
      <c r="AF51" s="179"/>
    </row>
    <row r="52" spans="1:256" ht="18.75" customHeight="1">
      <c r="A52" s="133"/>
      <c r="B52" s="134"/>
      <c r="C52" s="133" t="s">
        <v>457</v>
      </c>
      <c r="D52" s="119"/>
      <c r="E52" s="133"/>
      <c r="F52" s="134"/>
      <c r="G52" s="179"/>
      <c r="H52" s="119"/>
      <c r="I52" s="134"/>
      <c r="J52" s="133"/>
      <c r="K52" s="133"/>
      <c r="L52" s="134"/>
      <c r="M52" s="133"/>
      <c r="N52" s="133"/>
      <c r="O52" s="133"/>
      <c r="P52" s="133"/>
      <c r="Q52" s="119"/>
      <c r="R52" s="119"/>
      <c r="S52" s="119"/>
      <c r="T52" s="119"/>
      <c r="U52" s="119"/>
      <c r="V52" s="119"/>
      <c r="W52" s="119"/>
      <c r="X52" s="119"/>
      <c r="Y52" s="179"/>
      <c r="Z52" s="179"/>
      <c r="AA52" s="179"/>
      <c r="AB52" s="179"/>
      <c r="AC52" s="179"/>
      <c r="AD52" s="179"/>
      <c r="AE52" s="179"/>
      <c r="AF52" s="179"/>
    </row>
    <row r="53" spans="1:256" ht="18.75" customHeight="1">
      <c r="A53" s="133"/>
      <c r="B53" s="134"/>
      <c r="C53" s="133"/>
      <c r="D53" s="119"/>
      <c r="E53" s="133"/>
      <c r="F53" s="134"/>
      <c r="G53" s="179"/>
      <c r="H53" s="119"/>
      <c r="I53" s="134"/>
      <c r="J53" s="133"/>
      <c r="K53" s="133"/>
      <c r="L53" s="134"/>
      <c r="M53" s="133"/>
      <c r="N53" s="133"/>
      <c r="O53" s="133"/>
      <c r="P53" s="133"/>
      <c r="Q53" s="119"/>
      <c r="R53" s="119"/>
      <c r="S53" s="119"/>
      <c r="T53" s="119"/>
      <c r="U53" s="119"/>
      <c r="V53" s="119"/>
      <c r="W53" s="119"/>
      <c r="X53" s="119"/>
      <c r="Y53" s="179"/>
      <c r="Z53" s="179"/>
      <c r="AA53" s="179"/>
      <c r="AB53" s="179"/>
      <c r="AC53" s="179"/>
      <c r="AD53" s="179"/>
      <c r="AE53" s="179"/>
      <c r="AF53" s="179"/>
    </row>
    <row r="54" spans="1:256" ht="18.75" customHeight="1">
      <c r="A54" s="133"/>
      <c r="B54" s="134"/>
      <c r="C54" s="133"/>
      <c r="D54" s="119"/>
      <c r="E54" s="133"/>
      <c r="F54" s="134"/>
      <c r="G54" s="179"/>
      <c r="H54" s="119"/>
      <c r="I54" s="134"/>
      <c r="J54" s="133"/>
      <c r="K54" s="133"/>
      <c r="L54" s="134"/>
      <c r="M54" s="133"/>
      <c r="N54" s="133"/>
      <c r="O54" s="134"/>
      <c r="P54" s="133"/>
      <c r="Q54" s="119"/>
      <c r="R54" s="119"/>
      <c r="S54" s="119"/>
      <c r="T54" s="119"/>
      <c r="U54" s="119"/>
      <c r="V54" s="119"/>
      <c r="W54" s="119"/>
      <c r="X54" s="119"/>
      <c r="Y54" s="179"/>
      <c r="Z54" s="179"/>
      <c r="AA54" s="179"/>
      <c r="AB54" s="179"/>
      <c r="AC54" s="179"/>
      <c r="AD54" s="179"/>
      <c r="AE54" s="179"/>
      <c r="AF54" s="179"/>
    </row>
    <row r="55" spans="1:256" ht="20.25" customHeight="1">
      <c r="A55" s="134"/>
      <c r="B55" s="134"/>
      <c r="C55" s="119"/>
      <c r="D55" s="119"/>
      <c r="E55" s="119"/>
      <c r="F55" s="119"/>
      <c r="G55" s="119"/>
      <c r="H55" s="119"/>
      <c r="I55" s="119"/>
      <c r="J55" s="119"/>
      <c r="K55" s="119"/>
      <c r="L55" s="119"/>
      <c r="M55" s="119"/>
      <c r="N55" s="119"/>
      <c r="O55" s="119"/>
      <c r="P55" s="119"/>
      <c r="Q55" s="119"/>
      <c r="R55" s="119"/>
      <c r="S55" s="119"/>
      <c r="T55" s="119"/>
      <c r="U55" s="119"/>
      <c r="V55" s="119"/>
      <c r="W55" s="119"/>
      <c r="X55" s="119"/>
      <c r="Y55" s="119"/>
      <c r="Z55" s="119"/>
      <c r="AA55" s="119"/>
      <c r="AB55" s="119"/>
      <c r="AC55" s="119"/>
      <c r="AD55" s="119"/>
      <c r="AE55" s="119"/>
      <c r="AF55" s="119"/>
    </row>
    <row r="56" spans="1:256" ht="20.25" customHeight="1">
      <c r="A56" s="134"/>
      <c r="B56" s="134"/>
      <c r="C56" s="119"/>
      <c r="D56" s="119"/>
      <c r="E56" s="119"/>
      <c r="F56" s="119"/>
      <c r="G56" s="119"/>
      <c r="H56" s="119"/>
      <c r="I56" s="119"/>
      <c r="J56" s="119"/>
      <c r="K56" s="119"/>
      <c r="L56" s="119"/>
      <c r="M56" s="119"/>
      <c r="N56" s="119"/>
      <c r="O56" s="119"/>
      <c r="P56" s="119"/>
      <c r="Q56" s="119"/>
      <c r="R56" s="119"/>
      <c r="S56" s="119"/>
      <c r="T56" s="119"/>
      <c r="U56" s="119"/>
      <c r="V56" s="119"/>
      <c r="W56" s="119"/>
      <c r="X56" s="119"/>
      <c r="Y56" s="119"/>
      <c r="Z56" s="119"/>
      <c r="AA56" s="119"/>
      <c r="AB56" s="119"/>
      <c r="AC56" s="119"/>
      <c r="AD56" s="119"/>
      <c r="AE56" s="119"/>
      <c r="AF56" s="119"/>
    </row>
    <row r="57" spans="1:256" ht="20.25" customHeight="1">
      <c r="A57" s="134"/>
      <c r="B57" s="134"/>
      <c r="C57" s="119"/>
      <c r="D57" s="119"/>
      <c r="E57" s="119"/>
      <c r="F57" s="119"/>
      <c r="G57" s="119"/>
      <c r="H57" s="119"/>
      <c r="I57" s="119"/>
      <c r="J57" s="119"/>
      <c r="K57" s="119"/>
      <c r="L57" s="119"/>
      <c r="M57" s="119"/>
      <c r="N57" s="119"/>
      <c r="O57" s="119"/>
      <c r="P57" s="119"/>
      <c r="Q57" s="119"/>
      <c r="R57" s="119"/>
      <c r="S57" s="119"/>
      <c r="T57" s="119"/>
      <c r="U57" s="119"/>
      <c r="V57" s="119"/>
      <c r="W57" s="119"/>
      <c r="X57" s="119"/>
      <c r="Y57" s="119"/>
      <c r="Z57" s="119"/>
      <c r="AA57" s="119"/>
      <c r="AB57" s="119"/>
      <c r="AC57" s="119"/>
      <c r="AD57" s="119"/>
      <c r="AE57" s="119"/>
      <c r="AF57" s="119"/>
    </row>
    <row r="58" spans="1:256" ht="20.25" customHeight="1">
      <c r="A58" s="134"/>
      <c r="B58" s="134"/>
      <c r="C58" s="119"/>
      <c r="D58" s="119"/>
      <c r="E58" s="119"/>
      <c r="F58" s="119"/>
      <c r="G58" s="119"/>
      <c r="H58" s="119"/>
      <c r="I58" s="119"/>
      <c r="J58" s="119"/>
      <c r="K58" s="119"/>
      <c r="L58" s="119"/>
      <c r="M58" s="119"/>
      <c r="N58" s="119"/>
      <c r="O58" s="119"/>
      <c r="P58" s="119"/>
      <c r="Q58" s="119"/>
      <c r="R58" s="119"/>
      <c r="S58" s="119"/>
      <c r="T58" s="119"/>
      <c r="U58" s="119"/>
      <c r="V58" s="119"/>
      <c r="W58" s="119"/>
      <c r="X58" s="119"/>
      <c r="Y58" s="119"/>
      <c r="Z58" s="119"/>
      <c r="AA58" s="119"/>
      <c r="AB58" s="119"/>
      <c r="AC58" s="119"/>
      <c r="AD58" s="119"/>
      <c r="AE58" s="119"/>
      <c r="AF58" s="119"/>
    </row>
    <row r="59" spans="1:256" ht="20.25" customHeight="1">
      <c r="A59" s="134"/>
      <c r="B59" s="134"/>
      <c r="C59" s="119"/>
      <c r="D59" s="119"/>
      <c r="E59" s="119"/>
      <c r="F59" s="119"/>
      <c r="G59" s="119"/>
      <c r="H59" s="119"/>
      <c r="I59" s="119"/>
      <c r="J59" s="119"/>
      <c r="K59" s="119"/>
      <c r="L59" s="119"/>
      <c r="M59" s="119"/>
      <c r="N59" s="119"/>
      <c r="O59" s="119"/>
      <c r="P59" s="119"/>
      <c r="Q59" s="119"/>
      <c r="R59" s="119"/>
      <c r="S59" s="119"/>
      <c r="T59" s="119"/>
      <c r="U59" s="119"/>
      <c r="V59" s="119"/>
      <c r="W59" s="119"/>
      <c r="X59" s="119"/>
      <c r="Y59" s="119"/>
      <c r="Z59" s="119"/>
      <c r="AA59" s="119"/>
      <c r="AB59" s="119"/>
      <c r="AC59" s="119"/>
      <c r="AD59" s="119"/>
      <c r="AE59" s="119"/>
      <c r="AF59" s="119"/>
    </row>
    <row r="60" spans="1:256" ht="20.25" customHeight="1">
      <c r="A60" s="134"/>
      <c r="B60" s="134"/>
      <c r="C60" s="119"/>
      <c r="D60" s="119"/>
      <c r="E60" s="119"/>
      <c r="F60" s="119"/>
      <c r="G60" s="119"/>
      <c r="H60" s="119"/>
      <c r="I60" s="119"/>
      <c r="J60" s="119"/>
      <c r="K60" s="119"/>
      <c r="L60" s="119"/>
      <c r="M60" s="119"/>
      <c r="N60" s="119"/>
      <c r="O60" s="119"/>
      <c r="P60" s="119"/>
      <c r="Q60" s="119"/>
      <c r="R60" s="119"/>
      <c r="S60" s="119"/>
      <c r="T60" s="119"/>
      <c r="U60" s="119"/>
      <c r="V60" s="119"/>
      <c r="W60" s="119"/>
      <c r="X60" s="119"/>
      <c r="Y60" s="119"/>
      <c r="Z60" s="119"/>
      <c r="AA60" s="119"/>
      <c r="AB60" s="119"/>
      <c r="AC60" s="119"/>
      <c r="AD60" s="119"/>
      <c r="AE60" s="119"/>
      <c r="AF60" s="119"/>
    </row>
    <row r="61" spans="1:256" ht="20.25" customHeight="1">
      <c r="A61" s="134"/>
      <c r="B61" s="134"/>
      <c r="C61" s="119"/>
      <c r="D61" s="119"/>
      <c r="E61" s="119"/>
      <c r="F61" s="119"/>
      <c r="G61" s="119"/>
      <c r="H61" s="119"/>
      <c r="I61" s="119"/>
      <c r="J61" s="119"/>
      <c r="K61" s="119"/>
      <c r="L61" s="119"/>
      <c r="M61" s="119"/>
      <c r="N61" s="119"/>
      <c r="O61" s="119"/>
      <c r="P61" s="119"/>
      <c r="Q61" s="119"/>
      <c r="R61" s="119"/>
      <c r="S61" s="119"/>
      <c r="T61" s="119"/>
      <c r="U61" s="119"/>
      <c r="V61" s="119"/>
      <c r="W61" s="119"/>
      <c r="X61" s="119"/>
      <c r="Y61" s="119"/>
      <c r="Z61" s="119"/>
      <c r="AA61" s="119"/>
      <c r="AB61" s="119"/>
      <c r="AC61" s="119"/>
      <c r="AD61" s="119"/>
      <c r="AE61" s="119"/>
      <c r="AF61" s="119"/>
    </row>
    <row r="62" spans="1:256" ht="20.25" customHeight="1">
      <c r="A62" s="134"/>
      <c r="B62" s="134"/>
      <c r="C62" s="119"/>
      <c r="D62" s="119"/>
      <c r="E62" s="119"/>
      <c r="F62" s="119"/>
      <c r="G62" s="119"/>
      <c r="H62" s="119"/>
      <c r="I62" s="119"/>
      <c r="J62" s="119"/>
      <c r="K62" s="119"/>
      <c r="L62" s="119"/>
      <c r="M62" s="119"/>
      <c r="N62" s="119"/>
      <c r="O62" s="119"/>
      <c r="P62" s="119"/>
      <c r="Q62" s="119"/>
      <c r="R62" s="119"/>
      <c r="S62" s="119"/>
      <c r="T62" s="119"/>
      <c r="U62" s="119"/>
      <c r="V62" s="119"/>
      <c r="W62" s="119"/>
      <c r="X62" s="119"/>
      <c r="Y62" s="119"/>
      <c r="Z62" s="119"/>
      <c r="AA62" s="119"/>
      <c r="AB62" s="119"/>
      <c r="AC62" s="119"/>
      <c r="AD62" s="119"/>
      <c r="AE62" s="119"/>
      <c r="AF62" s="119"/>
    </row>
    <row r="63" spans="1:256" ht="20.25" customHeight="1">
      <c r="A63" s="134"/>
      <c r="B63" s="134"/>
      <c r="C63" s="119"/>
      <c r="D63" s="119"/>
      <c r="E63" s="119"/>
      <c r="F63" s="119"/>
      <c r="G63" s="119"/>
      <c r="H63" s="119"/>
      <c r="I63" s="119"/>
      <c r="J63" s="119"/>
      <c r="K63" s="119"/>
      <c r="L63" s="119"/>
      <c r="M63" s="119"/>
      <c r="N63" s="119"/>
      <c r="O63" s="119"/>
      <c r="P63" s="119"/>
      <c r="Q63" s="119"/>
      <c r="R63" s="119"/>
      <c r="S63" s="119"/>
      <c r="T63" s="119"/>
      <c r="U63" s="119"/>
      <c r="V63" s="119"/>
      <c r="W63" s="119"/>
      <c r="X63" s="119"/>
      <c r="Y63" s="119"/>
      <c r="Z63" s="119"/>
      <c r="AA63" s="119"/>
      <c r="AB63" s="119"/>
      <c r="AC63" s="119"/>
      <c r="AD63" s="119"/>
      <c r="AE63" s="119"/>
      <c r="AF63" s="119"/>
    </row>
    <row r="64" spans="1:256" ht="20.25" customHeight="1">
      <c r="A64" s="134"/>
      <c r="B64" s="134"/>
      <c r="C64" s="119"/>
      <c r="D64" s="119"/>
      <c r="E64" s="119"/>
      <c r="F64" s="119"/>
      <c r="G64" s="119"/>
      <c r="H64" s="119"/>
      <c r="I64" s="119"/>
      <c r="J64" s="119"/>
      <c r="K64" s="119"/>
      <c r="L64" s="119"/>
      <c r="M64" s="119"/>
      <c r="N64" s="119"/>
      <c r="O64" s="119"/>
      <c r="P64" s="119"/>
      <c r="Q64" s="119"/>
      <c r="R64" s="119"/>
      <c r="S64" s="119"/>
      <c r="T64" s="119"/>
      <c r="U64" s="119"/>
      <c r="V64" s="119"/>
      <c r="W64" s="119"/>
      <c r="X64" s="119"/>
      <c r="Y64" s="119"/>
      <c r="Z64" s="119"/>
      <c r="AA64" s="119"/>
      <c r="AB64" s="119"/>
      <c r="AC64" s="119"/>
      <c r="AD64" s="119"/>
      <c r="AE64" s="119"/>
      <c r="AF64" s="119"/>
    </row>
    <row r="65" spans="1:32" ht="20.25" customHeight="1">
      <c r="A65" s="134"/>
      <c r="B65" s="134"/>
      <c r="C65" s="119"/>
      <c r="D65" s="119"/>
      <c r="E65" s="119"/>
      <c r="F65" s="119"/>
      <c r="G65" s="119"/>
      <c r="H65" s="119"/>
      <c r="I65" s="119"/>
      <c r="J65" s="119"/>
      <c r="K65" s="119"/>
      <c r="L65" s="119"/>
      <c r="M65" s="119"/>
      <c r="N65" s="119"/>
      <c r="O65" s="119"/>
      <c r="P65" s="119"/>
      <c r="Q65" s="119"/>
      <c r="R65" s="119"/>
      <c r="S65" s="119"/>
      <c r="T65" s="119"/>
      <c r="U65" s="119"/>
      <c r="V65" s="119"/>
      <c r="W65" s="119"/>
      <c r="X65" s="119"/>
      <c r="Y65" s="119"/>
      <c r="Z65" s="119"/>
      <c r="AA65" s="119"/>
      <c r="AB65" s="119"/>
      <c r="AC65" s="119"/>
      <c r="AD65" s="119"/>
      <c r="AE65" s="119"/>
      <c r="AF65" s="119"/>
    </row>
    <row r="66" spans="1:32" ht="20.25" customHeight="1">
      <c r="A66" s="134"/>
      <c r="B66" s="134"/>
      <c r="C66" s="119"/>
      <c r="D66" s="119"/>
      <c r="E66" s="119"/>
      <c r="F66" s="119"/>
      <c r="G66" s="119"/>
      <c r="H66" s="119"/>
      <c r="I66" s="119"/>
      <c r="J66" s="119"/>
      <c r="K66" s="119"/>
      <c r="L66" s="119"/>
      <c r="M66" s="119"/>
      <c r="N66" s="119"/>
      <c r="O66" s="119"/>
      <c r="P66" s="119"/>
      <c r="Q66" s="119"/>
      <c r="R66" s="119"/>
      <c r="S66" s="119"/>
      <c r="T66" s="119"/>
      <c r="U66" s="119"/>
      <c r="V66" s="119"/>
      <c r="W66" s="119"/>
      <c r="X66" s="119"/>
      <c r="Y66" s="119"/>
      <c r="Z66" s="119"/>
      <c r="AA66" s="119"/>
      <c r="AB66" s="119"/>
      <c r="AC66" s="119"/>
      <c r="AD66" s="119"/>
      <c r="AE66" s="119"/>
      <c r="AF66" s="119"/>
    </row>
    <row r="67" spans="1:32" ht="20.25" customHeight="1">
      <c r="A67" s="134"/>
      <c r="B67" s="134"/>
      <c r="C67" s="119"/>
      <c r="D67" s="119"/>
      <c r="E67" s="119"/>
      <c r="F67" s="119"/>
      <c r="G67" s="119"/>
      <c r="H67" s="119"/>
      <c r="I67" s="119"/>
      <c r="J67" s="119"/>
      <c r="K67" s="119"/>
      <c r="L67" s="119"/>
      <c r="M67" s="119"/>
      <c r="N67" s="119"/>
      <c r="O67" s="119"/>
      <c r="P67" s="119"/>
      <c r="Q67" s="119"/>
      <c r="R67" s="119"/>
      <c r="S67" s="119"/>
      <c r="T67" s="119"/>
      <c r="U67" s="119"/>
      <c r="V67" s="119"/>
      <c r="W67" s="119"/>
      <c r="X67" s="119"/>
      <c r="Y67" s="119"/>
      <c r="Z67" s="119"/>
      <c r="AA67" s="119"/>
      <c r="AB67" s="119"/>
      <c r="AC67" s="119"/>
      <c r="AD67" s="119"/>
      <c r="AE67" s="119"/>
      <c r="AF67" s="119"/>
    </row>
    <row r="68" spans="1:32" ht="20.25" customHeight="1">
      <c r="A68" s="134"/>
      <c r="B68" s="134"/>
      <c r="C68" s="119"/>
      <c r="D68" s="119"/>
      <c r="E68" s="119"/>
      <c r="F68" s="119"/>
      <c r="G68" s="119"/>
      <c r="H68" s="119"/>
      <c r="I68" s="119"/>
      <c r="J68" s="119"/>
      <c r="K68" s="119"/>
      <c r="L68" s="119"/>
      <c r="M68" s="119"/>
      <c r="N68" s="119"/>
      <c r="O68" s="119"/>
      <c r="P68" s="119"/>
      <c r="Q68" s="119"/>
      <c r="R68" s="119"/>
      <c r="S68" s="119"/>
      <c r="T68" s="119"/>
      <c r="U68" s="119"/>
      <c r="V68" s="119"/>
      <c r="W68" s="119"/>
      <c r="X68" s="119"/>
      <c r="Y68" s="119"/>
      <c r="Z68" s="119"/>
      <c r="AA68" s="119"/>
      <c r="AB68" s="119"/>
      <c r="AC68" s="119"/>
      <c r="AD68" s="119"/>
      <c r="AE68" s="119"/>
      <c r="AF68" s="119"/>
    </row>
    <row r="69" spans="1:32" ht="20.25" customHeight="1">
      <c r="A69" s="134"/>
      <c r="B69" s="134"/>
      <c r="C69" s="119"/>
      <c r="D69" s="119"/>
      <c r="E69" s="119"/>
      <c r="F69" s="119"/>
      <c r="G69" s="119"/>
      <c r="H69" s="119"/>
      <c r="I69" s="119"/>
      <c r="J69" s="119"/>
      <c r="K69" s="119"/>
      <c r="L69" s="119"/>
      <c r="M69" s="119"/>
      <c r="N69" s="119"/>
      <c r="O69" s="119"/>
      <c r="P69" s="119"/>
      <c r="Q69" s="119"/>
      <c r="R69" s="119"/>
      <c r="S69" s="119"/>
      <c r="T69" s="119"/>
      <c r="U69" s="119"/>
      <c r="V69" s="119"/>
      <c r="W69" s="119"/>
      <c r="X69" s="119"/>
      <c r="Y69" s="119"/>
      <c r="Z69" s="119"/>
      <c r="AA69" s="119"/>
      <c r="AB69" s="119"/>
      <c r="AC69" s="119"/>
      <c r="AD69" s="119"/>
      <c r="AE69" s="119"/>
      <c r="AF69" s="119"/>
    </row>
    <row r="70" spans="1:32" ht="20.25" customHeight="1">
      <c r="A70" s="134"/>
      <c r="B70" s="134"/>
      <c r="C70" s="119"/>
      <c r="D70" s="119"/>
      <c r="E70" s="119"/>
      <c r="F70" s="119"/>
      <c r="G70" s="119"/>
      <c r="H70" s="119"/>
      <c r="I70" s="119"/>
      <c r="J70" s="119"/>
      <c r="K70" s="119"/>
      <c r="L70" s="119"/>
      <c r="M70" s="119"/>
      <c r="N70" s="119"/>
      <c r="O70" s="119"/>
      <c r="P70" s="119"/>
      <c r="Q70" s="119"/>
      <c r="R70" s="119"/>
      <c r="S70" s="119"/>
      <c r="T70" s="119"/>
      <c r="U70" s="119"/>
      <c r="V70" s="119"/>
      <c r="W70" s="119"/>
      <c r="X70" s="119"/>
      <c r="Y70" s="119"/>
      <c r="Z70" s="119"/>
      <c r="AA70" s="119"/>
      <c r="AB70" s="119"/>
      <c r="AC70" s="119"/>
      <c r="AD70" s="119"/>
      <c r="AE70" s="119"/>
      <c r="AF70" s="119"/>
    </row>
    <row r="71" spans="1:32" ht="20.25" customHeight="1">
      <c r="A71" s="134"/>
      <c r="B71" s="134"/>
      <c r="C71" s="119"/>
      <c r="D71" s="119"/>
      <c r="E71" s="119"/>
      <c r="F71" s="119"/>
      <c r="G71" s="119"/>
      <c r="H71" s="119"/>
      <c r="I71" s="119"/>
      <c r="J71" s="119"/>
      <c r="K71" s="119"/>
      <c r="L71" s="119"/>
      <c r="M71" s="119"/>
      <c r="N71" s="119"/>
      <c r="O71" s="119"/>
      <c r="P71" s="119"/>
      <c r="Q71" s="119"/>
      <c r="R71" s="119"/>
      <c r="S71" s="119"/>
      <c r="T71" s="119"/>
      <c r="U71" s="119"/>
      <c r="V71" s="119"/>
      <c r="W71" s="119"/>
      <c r="X71" s="119"/>
      <c r="Y71" s="119"/>
      <c r="Z71" s="119"/>
      <c r="AA71" s="119"/>
      <c r="AB71" s="119"/>
      <c r="AC71" s="119"/>
      <c r="AD71" s="119"/>
      <c r="AE71" s="119"/>
      <c r="AF71" s="119"/>
    </row>
    <row r="72" spans="1:32" ht="20.25" customHeight="1">
      <c r="A72" s="134"/>
      <c r="B72" s="134"/>
      <c r="C72" s="119"/>
      <c r="D72" s="119"/>
      <c r="E72" s="119"/>
      <c r="F72" s="119"/>
      <c r="G72" s="119"/>
      <c r="H72" s="119"/>
      <c r="I72" s="119"/>
      <c r="J72" s="119"/>
      <c r="K72" s="119"/>
      <c r="L72" s="119"/>
      <c r="M72" s="119"/>
      <c r="N72" s="119"/>
      <c r="O72" s="119"/>
      <c r="P72" s="119"/>
      <c r="Q72" s="119"/>
      <c r="R72" s="119"/>
      <c r="S72" s="119"/>
      <c r="T72" s="119"/>
      <c r="U72" s="119"/>
      <c r="V72" s="119"/>
      <c r="W72" s="119"/>
      <c r="X72" s="119"/>
      <c r="Y72" s="119"/>
      <c r="Z72" s="119"/>
      <c r="AA72" s="119"/>
      <c r="AB72" s="119"/>
      <c r="AC72" s="119"/>
      <c r="AD72" s="119"/>
      <c r="AE72" s="119"/>
      <c r="AF72" s="119"/>
    </row>
    <row r="73" spans="1:32" ht="20.25" customHeight="1">
      <c r="A73" s="134"/>
      <c r="B73" s="134"/>
      <c r="C73" s="119"/>
      <c r="D73" s="119"/>
      <c r="E73" s="119"/>
      <c r="F73" s="119"/>
      <c r="G73" s="119"/>
      <c r="H73" s="119"/>
      <c r="I73" s="119"/>
      <c r="J73" s="119"/>
      <c r="K73" s="119"/>
      <c r="L73" s="119"/>
      <c r="M73" s="119"/>
      <c r="N73" s="119"/>
      <c r="O73" s="119"/>
      <c r="P73" s="119"/>
      <c r="Q73" s="119"/>
      <c r="R73" s="119"/>
      <c r="S73" s="119"/>
      <c r="T73" s="119"/>
      <c r="U73" s="119"/>
      <c r="V73" s="119"/>
      <c r="W73" s="119"/>
      <c r="X73" s="119"/>
      <c r="Y73" s="119"/>
      <c r="Z73" s="119"/>
      <c r="AA73" s="119"/>
      <c r="AB73" s="119"/>
      <c r="AC73" s="119"/>
      <c r="AD73" s="119"/>
      <c r="AE73" s="119"/>
      <c r="AF73" s="119"/>
    </row>
    <row r="74" spans="1:32" ht="20.25" customHeight="1">
      <c r="A74" s="134"/>
      <c r="B74" s="134"/>
      <c r="C74" s="119"/>
      <c r="D74" s="119"/>
      <c r="E74" s="119"/>
      <c r="F74" s="119"/>
      <c r="G74" s="119"/>
      <c r="H74" s="119"/>
      <c r="I74" s="119"/>
      <c r="J74" s="119"/>
      <c r="K74" s="119"/>
      <c r="L74" s="119"/>
      <c r="M74" s="119"/>
      <c r="N74" s="119"/>
      <c r="O74" s="119"/>
      <c r="P74" s="119"/>
      <c r="Q74" s="119"/>
      <c r="R74" s="119"/>
      <c r="S74" s="119"/>
      <c r="T74" s="119"/>
      <c r="U74" s="119"/>
      <c r="V74" s="119"/>
      <c r="W74" s="119"/>
      <c r="X74" s="119"/>
      <c r="Y74" s="119"/>
      <c r="Z74" s="119"/>
      <c r="AA74" s="119"/>
      <c r="AB74" s="119"/>
      <c r="AC74" s="119"/>
      <c r="AD74" s="119"/>
      <c r="AE74" s="119"/>
      <c r="AF74" s="119"/>
    </row>
    <row r="75" spans="1:32" ht="20.25" customHeight="1">
      <c r="A75" s="134"/>
      <c r="B75" s="134"/>
      <c r="C75" s="119"/>
      <c r="D75" s="119"/>
      <c r="E75" s="119"/>
      <c r="F75" s="119"/>
      <c r="G75" s="119"/>
      <c r="H75" s="119"/>
      <c r="I75" s="119"/>
      <c r="J75" s="119"/>
      <c r="K75" s="119"/>
      <c r="L75" s="119"/>
      <c r="M75" s="119"/>
      <c r="N75" s="119"/>
      <c r="O75" s="119"/>
      <c r="P75" s="119"/>
      <c r="Q75" s="119"/>
      <c r="R75" s="119"/>
      <c r="S75" s="119"/>
      <c r="T75" s="119"/>
      <c r="U75" s="119"/>
      <c r="V75" s="119"/>
      <c r="W75" s="119"/>
      <c r="X75" s="119"/>
      <c r="Y75" s="119"/>
      <c r="Z75" s="119"/>
      <c r="AA75" s="119"/>
      <c r="AB75" s="119"/>
      <c r="AC75" s="119"/>
      <c r="AD75" s="119"/>
      <c r="AE75" s="119"/>
      <c r="AF75" s="119"/>
    </row>
    <row r="76" spans="1:32" ht="20.25" customHeight="1">
      <c r="A76" s="134"/>
      <c r="B76" s="134"/>
      <c r="C76" s="119"/>
      <c r="D76" s="119"/>
      <c r="E76" s="119"/>
      <c r="F76" s="119"/>
      <c r="G76" s="119"/>
      <c r="H76" s="119"/>
      <c r="I76" s="119"/>
      <c r="J76" s="119"/>
      <c r="K76" s="119"/>
      <c r="L76" s="119"/>
      <c r="M76" s="119"/>
      <c r="N76" s="119"/>
      <c r="O76" s="119"/>
      <c r="P76" s="119"/>
      <c r="Q76" s="119"/>
      <c r="R76" s="119"/>
      <c r="S76" s="119"/>
      <c r="T76" s="119"/>
      <c r="U76" s="119"/>
      <c r="V76" s="119"/>
      <c r="W76" s="119"/>
      <c r="X76" s="119"/>
      <c r="Y76" s="119"/>
      <c r="Z76" s="119"/>
      <c r="AA76" s="119"/>
      <c r="AB76" s="119"/>
      <c r="AC76" s="119"/>
      <c r="AD76" s="119"/>
      <c r="AE76" s="119"/>
      <c r="AF76" s="119"/>
    </row>
    <row r="77" spans="1:32" ht="20.25" customHeight="1">
      <c r="A77" s="134"/>
      <c r="B77" s="134"/>
      <c r="C77" s="119"/>
      <c r="D77" s="119"/>
      <c r="E77" s="119"/>
      <c r="F77" s="119"/>
      <c r="G77" s="119"/>
      <c r="H77" s="119"/>
      <c r="I77" s="119"/>
      <c r="J77" s="119"/>
      <c r="K77" s="119"/>
      <c r="L77" s="119"/>
      <c r="M77" s="119"/>
      <c r="N77" s="119"/>
      <c r="O77" s="119"/>
      <c r="P77" s="119"/>
      <c r="Q77" s="119"/>
      <c r="R77" s="119"/>
      <c r="S77" s="119"/>
      <c r="T77" s="119"/>
      <c r="U77" s="119"/>
      <c r="V77" s="119"/>
      <c r="W77" s="119"/>
      <c r="X77" s="119"/>
      <c r="Y77" s="119"/>
      <c r="Z77" s="119"/>
      <c r="AA77" s="119"/>
      <c r="AB77" s="119"/>
      <c r="AC77" s="119"/>
      <c r="AD77" s="119"/>
      <c r="AE77" s="119"/>
      <c r="AF77" s="119"/>
    </row>
    <row r="78" spans="1:32" ht="20.25" customHeight="1">
      <c r="A78" s="134"/>
      <c r="B78" s="134"/>
      <c r="C78" s="119"/>
      <c r="D78" s="119"/>
      <c r="E78" s="119"/>
      <c r="F78" s="119"/>
      <c r="G78" s="119"/>
      <c r="H78" s="119"/>
      <c r="I78" s="119"/>
      <c r="J78" s="119"/>
      <c r="K78" s="119"/>
      <c r="L78" s="119"/>
      <c r="M78" s="119"/>
      <c r="N78" s="119"/>
      <c r="O78" s="119"/>
      <c r="P78" s="119"/>
      <c r="Q78" s="119"/>
      <c r="R78" s="119"/>
      <c r="S78" s="119"/>
      <c r="T78" s="119"/>
      <c r="U78" s="119"/>
      <c r="V78" s="119"/>
      <c r="W78" s="119"/>
      <c r="X78" s="119"/>
      <c r="Y78" s="119"/>
      <c r="Z78" s="119"/>
      <c r="AA78" s="119"/>
      <c r="AB78" s="119"/>
      <c r="AC78" s="119"/>
      <c r="AD78" s="119"/>
      <c r="AE78" s="119"/>
      <c r="AF78" s="119"/>
    </row>
    <row r="79" spans="1:32" ht="20.25" customHeight="1">
      <c r="A79" s="134"/>
      <c r="B79" s="134"/>
      <c r="C79" s="119"/>
      <c r="D79" s="119"/>
      <c r="E79" s="119"/>
      <c r="F79" s="119"/>
      <c r="G79" s="119"/>
      <c r="H79" s="119"/>
      <c r="I79" s="119"/>
      <c r="J79" s="119"/>
      <c r="K79" s="119"/>
      <c r="L79" s="257"/>
      <c r="M79" s="119"/>
      <c r="N79" s="119"/>
      <c r="O79" s="119"/>
      <c r="P79" s="119"/>
      <c r="Q79" s="119"/>
      <c r="R79" s="119"/>
      <c r="S79" s="119"/>
      <c r="T79" s="119"/>
      <c r="U79" s="119"/>
      <c r="V79" s="119"/>
      <c r="W79" s="119"/>
      <c r="X79" s="119"/>
      <c r="Y79" s="119"/>
      <c r="Z79" s="119"/>
      <c r="AA79" s="119"/>
      <c r="AB79" s="119"/>
      <c r="AC79" s="119"/>
      <c r="AD79" s="119"/>
      <c r="AE79" s="119"/>
      <c r="AF79" s="119"/>
    </row>
    <row r="80" spans="1:32" ht="20.25" customHeight="1">
      <c r="A80" s="134"/>
      <c r="B80" s="134"/>
      <c r="C80" s="119"/>
      <c r="D80" s="119"/>
      <c r="E80" s="119"/>
      <c r="F80" s="119"/>
      <c r="G80" s="119"/>
      <c r="H80" s="119"/>
      <c r="I80" s="119"/>
      <c r="J80" s="119"/>
      <c r="K80" s="119"/>
      <c r="L80" s="119"/>
      <c r="M80" s="119"/>
      <c r="N80" s="119"/>
      <c r="O80" s="119"/>
      <c r="P80" s="119"/>
      <c r="Q80" s="119"/>
      <c r="R80" s="119"/>
      <c r="S80" s="119"/>
      <c r="T80" s="119"/>
      <c r="U80" s="119"/>
      <c r="V80" s="119"/>
      <c r="W80" s="119"/>
      <c r="X80" s="119"/>
      <c r="Y80" s="119"/>
      <c r="Z80" s="119"/>
      <c r="AA80" s="119"/>
      <c r="AB80" s="119"/>
      <c r="AC80" s="119"/>
      <c r="AD80" s="119"/>
      <c r="AE80" s="119"/>
      <c r="AF80" s="119"/>
    </row>
    <row r="81" spans="1:32" ht="20.25" customHeight="1">
      <c r="A81" s="134"/>
      <c r="B81" s="134"/>
      <c r="C81" s="119"/>
      <c r="D81" s="119"/>
      <c r="E81" s="119"/>
      <c r="F81" s="119"/>
      <c r="G81" s="119"/>
      <c r="H81" s="119"/>
      <c r="I81" s="119"/>
      <c r="J81" s="119"/>
      <c r="K81" s="119"/>
      <c r="L81" s="119"/>
      <c r="M81" s="119"/>
      <c r="N81" s="119"/>
      <c r="O81" s="119"/>
      <c r="P81" s="119"/>
      <c r="Q81" s="119"/>
      <c r="R81" s="119"/>
      <c r="S81" s="119"/>
      <c r="T81" s="119"/>
      <c r="U81" s="119"/>
      <c r="V81" s="119"/>
      <c r="W81" s="119"/>
      <c r="X81" s="119"/>
      <c r="Y81" s="119"/>
      <c r="Z81" s="119"/>
      <c r="AA81" s="119"/>
      <c r="AB81" s="119"/>
      <c r="AC81" s="119"/>
      <c r="AD81" s="119"/>
      <c r="AE81" s="119"/>
      <c r="AF81" s="119"/>
    </row>
    <row r="82" spans="1:32" ht="20.25" customHeight="1">
      <c r="A82" s="134"/>
      <c r="B82" s="134"/>
      <c r="C82" s="119"/>
      <c r="D82" s="119"/>
      <c r="E82" s="119"/>
      <c r="F82" s="119"/>
      <c r="G82" s="119"/>
      <c r="H82" s="119"/>
      <c r="I82" s="119"/>
      <c r="J82" s="119"/>
      <c r="K82" s="119"/>
      <c r="L82" s="119"/>
      <c r="M82" s="119"/>
      <c r="N82" s="119"/>
      <c r="O82" s="119"/>
      <c r="P82" s="119"/>
      <c r="Q82" s="119"/>
      <c r="R82" s="119"/>
      <c r="S82" s="119"/>
      <c r="T82" s="119"/>
      <c r="U82" s="119"/>
      <c r="V82" s="119"/>
      <c r="W82" s="119"/>
      <c r="X82" s="119"/>
      <c r="Y82" s="119"/>
      <c r="Z82" s="119"/>
      <c r="AA82" s="119"/>
      <c r="AB82" s="119"/>
      <c r="AC82" s="119"/>
      <c r="AD82" s="119"/>
      <c r="AE82" s="119"/>
      <c r="AF82" s="119"/>
    </row>
    <row r="83" spans="1:32" ht="20.25" customHeight="1">
      <c r="A83" s="134"/>
      <c r="B83" s="134"/>
      <c r="C83" s="119"/>
      <c r="D83" s="119"/>
      <c r="E83" s="119"/>
      <c r="F83" s="119"/>
      <c r="G83" s="119"/>
      <c r="H83" s="119"/>
      <c r="I83" s="119"/>
      <c r="J83" s="119"/>
      <c r="K83" s="119"/>
      <c r="L83" s="119"/>
      <c r="M83" s="119"/>
      <c r="N83" s="119"/>
      <c r="O83" s="119"/>
      <c r="P83" s="119"/>
      <c r="Q83" s="119"/>
      <c r="R83" s="119"/>
      <c r="S83" s="119"/>
      <c r="T83" s="119"/>
      <c r="U83" s="119"/>
      <c r="V83" s="119"/>
      <c r="W83" s="119"/>
      <c r="X83" s="119"/>
      <c r="Y83" s="119"/>
      <c r="Z83" s="119"/>
      <c r="AA83" s="119"/>
      <c r="AB83" s="119"/>
      <c r="AC83" s="119"/>
      <c r="AD83" s="119"/>
      <c r="AE83" s="119"/>
      <c r="AF83" s="119"/>
    </row>
    <row r="84" spans="1:32" ht="20.25" customHeight="1">
      <c r="A84" s="134"/>
      <c r="B84" s="134"/>
      <c r="C84" s="119"/>
      <c r="D84" s="119"/>
      <c r="E84" s="119"/>
      <c r="F84" s="119"/>
      <c r="G84" s="119"/>
      <c r="H84" s="119"/>
      <c r="I84" s="119"/>
      <c r="J84" s="119"/>
      <c r="K84" s="119"/>
      <c r="L84" s="119"/>
      <c r="M84" s="119"/>
      <c r="N84" s="119"/>
      <c r="O84" s="119"/>
      <c r="P84" s="119"/>
      <c r="Q84" s="119"/>
      <c r="R84" s="119"/>
      <c r="S84" s="119"/>
      <c r="T84" s="119"/>
      <c r="U84" s="119"/>
      <c r="V84" s="119"/>
      <c r="W84" s="119"/>
      <c r="X84" s="119"/>
      <c r="Y84" s="119"/>
      <c r="Z84" s="119"/>
      <c r="AA84" s="119"/>
      <c r="AB84" s="119"/>
      <c r="AC84" s="119"/>
      <c r="AD84" s="119"/>
      <c r="AE84" s="119"/>
      <c r="AF84" s="119"/>
    </row>
    <row r="85" spans="1:32" ht="20.25" customHeight="1">
      <c r="A85" s="134"/>
      <c r="B85" s="134"/>
      <c r="C85" s="119"/>
      <c r="D85" s="119"/>
      <c r="E85" s="119"/>
      <c r="F85" s="119"/>
      <c r="G85" s="119"/>
      <c r="H85" s="119"/>
      <c r="I85" s="119"/>
      <c r="J85" s="119"/>
      <c r="K85" s="119"/>
      <c r="L85" s="119"/>
      <c r="M85" s="119"/>
      <c r="N85" s="119"/>
      <c r="O85" s="119"/>
      <c r="P85" s="119"/>
      <c r="Q85" s="119"/>
      <c r="R85" s="119"/>
      <c r="S85" s="119"/>
      <c r="T85" s="119"/>
      <c r="U85" s="119"/>
      <c r="V85" s="119"/>
      <c r="W85" s="119"/>
      <c r="X85" s="119"/>
      <c r="Y85" s="119"/>
      <c r="Z85" s="119"/>
      <c r="AA85" s="119"/>
      <c r="AB85" s="119"/>
      <c r="AC85" s="119"/>
      <c r="AD85" s="119"/>
      <c r="AE85" s="119"/>
      <c r="AF85" s="119"/>
    </row>
    <row r="86" spans="1:32" ht="20.25" customHeight="1">
      <c r="A86" s="134"/>
      <c r="B86" s="134"/>
      <c r="C86" s="119"/>
      <c r="D86" s="119"/>
      <c r="E86" s="119"/>
      <c r="F86" s="119"/>
      <c r="G86" s="119"/>
      <c r="H86" s="119"/>
      <c r="I86" s="119"/>
      <c r="J86" s="119"/>
      <c r="K86" s="119"/>
      <c r="L86" s="119"/>
      <c r="M86" s="119"/>
      <c r="N86" s="119"/>
      <c r="O86" s="119"/>
      <c r="P86" s="119"/>
      <c r="Q86" s="119"/>
      <c r="R86" s="119"/>
      <c r="S86" s="119"/>
      <c r="T86" s="119"/>
      <c r="U86" s="119"/>
      <c r="V86" s="119"/>
      <c r="W86" s="119"/>
      <c r="X86" s="119"/>
      <c r="Y86" s="119"/>
      <c r="Z86" s="119"/>
      <c r="AA86" s="119"/>
      <c r="AB86" s="119"/>
      <c r="AC86" s="119"/>
      <c r="AD86" s="119"/>
      <c r="AE86" s="119"/>
      <c r="AF86" s="119"/>
    </row>
    <row r="87" spans="1:32" ht="20.25" customHeight="1">
      <c r="A87" s="134"/>
      <c r="B87" s="134"/>
      <c r="C87" s="119"/>
      <c r="D87" s="119"/>
      <c r="E87" s="119"/>
      <c r="F87" s="119"/>
      <c r="G87" s="119"/>
      <c r="H87" s="119"/>
      <c r="I87" s="119"/>
      <c r="J87" s="119"/>
      <c r="K87" s="119"/>
      <c r="L87" s="119"/>
      <c r="M87" s="119"/>
      <c r="N87" s="119"/>
      <c r="O87" s="119"/>
      <c r="P87" s="119"/>
      <c r="Q87" s="119"/>
      <c r="R87" s="119"/>
      <c r="S87" s="119"/>
      <c r="T87" s="119"/>
      <c r="U87" s="119"/>
      <c r="V87" s="119"/>
      <c r="W87" s="119"/>
      <c r="X87" s="119"/>
      <c r="Y87" s="119"/>
      <c r="Z87" s="119"/>
      <c r="AA87" s="119"/>
      <c r="AB87" s="119"/>
      <c r="AC87" s="119"/>
      <c r="AD87" s="119"/>
      <c r="AE87" s="119"/>
      <c r="AF87" s="119"/>
    </row>
    <row r="88" spans="1:32" ht="20.25" customHeight="1">
      <c r="A88" s="134"/>
      <c r="B88" s="134"/>
      <c r="C88" s="119"/>
      <c r="D88" s="119"/>
      <c r="E88" s="119"/>
      <c r="F88" s="119"/>
      <c r="G88" s="119"/>
      <c r="H88" s="119"/>
      <c r="I88" s="119"/>
      <c r="J88" s="119"/>
      <c r="K88" s="119"/>
      <c r="L88" s="119"/>
      <c r="M88" s="119"/>
      <c r="N88" s="119"/>
      <c r="O88" s="119"/>
      <c r="P88" s="119"/>
      <c r="Q88" s="119"/>
      <c r="R88" s="119"/>
      <c r="S88" s="119"/>
      <c r="T88" s="119"/>
      <c r="U88" s="119"/>
      <c r="V88" s="119"/>
      <c r="W88" s="119"/>
      <c r="X88" s="119"/>
      <c r="Y88" s="119"/>
      <c r="Z88" s="119"/>
      <c r="AA88" s="119"/>
      <c r="AB88" s="119"/>
      <c r="AC88" s="119"/>
      <c r="AD88" s="119"/>
      <c r="AE88" s="119"/>
      <c r="AF88" s="119"/>
    </row>
    <row r="89" spans="1:32" ht="20.25" customHeight="1">
      <c r="A89" s="134"/>
      <c r="B89" s="134"/>
      <c r="C89" s="119"/>
      <c r="D89" s="119"/>
      <c r="E89" s="119"/>
      <c r="F89" s="119"/>
      <c r="G89" s="119"/>
      <c r="H89" s="119"/>
      <c r="I89" s="119"/>
      <c r="J89" s="119"/>
      <c r="K89" s="119"/>
      <c r="L89" s="119"/>
      <c r="M89" s="119"/>
      <c r="N89" s="119"/>
      <c r="O89" s="119"/>
      <c r="P89" s="119"/>
      <c r="Q89" s="119"/>
      <c r="R89" s="119"/>
      <c r="S89" s="119"/>
      <c r="T89" s="119"/>
      <c r="U89" s="119"/>
      <c r="V89" s="119"/>
      <c r="W89" s="119"/>
      <c r="X89" s="119"/>
      <c r="Y89" s="119"/>
      <c r="Z89" s="119"/>
      <c r="AA89" s="119"/>
      <c r="AB89" s="119"/>
      <c r="AC89" s="119"/>
      <c r="AD89" s="119"/>
      <c r="AE89" s="119"/>
      <c r="AF89" s="119"/>
    </row>
    <row r="90" spans="1:32" ht="20.25" customHeight="1">
      <c r="A90" s="134"/>
      <c r="B90" s="134"/>
      <c r="C90" s="119"/>
      <c r="D90" s="119"/>
      <c r="E90" s="119"/>
      <c r="F90" s="119"/>
      <c r="G90" s="119"/>
      <c r="H90" s="119"/>
      <c r="I90" s="119"/>
      <c r="J90" s="119"/>
      <c r="K90" s="119"/>
      <c r="L90" s="119"/>
      <c r="M90" s="119"/>
      <c r="N90" s="119"/>
      <c r="O90" s="119"/>
      <c r="P90" s="119"/>
      <c r="Q90" s="119"/>
      <c r="R90" s="119"/>
      <c r="S90" s="119"/>
      <c r="T90" s="119"/>
      <c r="U90" s="119"/>
      <c r="V90" s="119"/>
      <c r="W90" s="119"/>
      <c r="X90" s="119"/>
      <c r="Y90" s="119"/>
      <c r="Z90" s="119"/>
      <c r="AA90" s="119"/>
      <c r="AB90" s="119"/>
      <c r="AC90" s="119"/>
      <c r="AD90" s="119"/>
      <c r="AE90" s="119"/>
      <c r="AF90" s="119"/>
    </row>
    <row r="91" spans="1:32" ht="20.25" customHeight="1">
      <c r="A91" s="134"/>
      <c r="B91" s="134"/>
      <c r="C91" s="119"/>
      <c r="D91" s="119"/>
      <c r="E91" s="119"/>
      <c r="F91" s="119"/>
      <c r="G91" s="119"/>
      <c r="H91" s="119"/>
      <c r="I91" s="119"/>
      <c r="J91" s="119"/>
      <c r="K91" s="119"/>
      <c r="L91" s="119"/>
      <c r="M91" s="119"/>
      <c r="N91" s="119"/>
      <c r="O91" s="119"/>
      <c r="P91" s="119"/>
      <c r="Q91" s="119"/>
      <c r="R91" s="119"/>
      <c r="S91" s="119"/>
      <c r="T91" s="119"/>
      <c r="U91" s="119"/>
      <c r="V91" s="119"/>
      <c r="W91" s="119"/>
      <c r="X91" s="119"/>
      <c r="Y91" s="119"/>
      <c r="Z91" s="119"/>
      <c r="AA91" s="119"/>
      <c r="AB91" s="119"/>
      <c r="AC91" s="119"/>
      <c r="AD91" s="119"/>
      <c r="AE91" s="119"/>
      <c r="AF91" s="119"/>
    </row>
    <row r="92" spans="1:32" ht="20.25" customHeight="1">
      <c r="A92" s="134"/>
      <c r="B92" s="134"/>
      <c r="C92" s="119"/>
      <c r="D92" s="119"/>
      <c r="E92" s="119"/>
      <c r="F92" s="119"/>
      <c r="G92" s="119"/>
      <c r="H92" s="119"/>
      <c r="I92" s="119"/>
      <c r="J92" s="119"/>
      <c r="K92" s="119"/>
      <c r="L92" s="119"/>
      <c r="M92" s="119"/>
      <c r="N92" s="119"/>
      <c r="O92" s="119"/>
      <c r="P92" s="119"/>
      <c r="Q92" s="119"/>
      <c r="R92" s="119"/>
      <c r="S92" s="119"/>
      <c r="T92" s="119"/>
      <c r="U92" s="119"/>
      <c r="V92" s="119"/>
      <c r="W92" s="119"/>
      <c r="X92" s="119"/>
      <c r="Y92" s="119"/>
      <c r="Z92" s="119"/>
      <c r="AA92" s="119"/>
      <c r="AB92" s="119"/>
      <c r="AC92" s="119"/>
      <c r="AD92" s="119"/>
      <c r="AE92" s="119"/>
      <c r="AF92" s="119"/>
    </row>
    <row r="93" spans="1:32" ht="20.25" customHeight="1">
      <c r="A93" s="134"/>
      <c r="B93" s="134"/>
      <c r="C93" s="119"/>
      <c r="D93" s="119"/>
      <c r="E93" s="119"/>
      <c r="F93" s="119"/>
      <c r="G93" s="119"/>
      <c r="H93" s="119"/>
      <c r="I93" s="119"/>
      <c r="J93" s="119"/>
      <c r="K93" s="119"/>
      <c r="L93" s="119"/>
      <c r="M93" s="119"/>
      <c r="N93" s="119"/>
      <c r="O93" s="119"/>
      <c r="P93" s="119"/>
      <c r="Q93" s="119"/>
      <c r="R93" s="119"/>
      <c r="S93" s="119"/>
      <c r="T93" s="119"/>
      <c r="U93" s="119"/>
      <c r="V93" s="119"/>
      <c r="W93" s="119"/>
      <c r="X93" s="119"/>
      <c r="Y93" s="119"/>
      <c r="Z93" s="119"/>
      <c r="AA93" s="119"/>
      <c r="AB93" s="119"/>
      <c r="AC93" s="119"/>
      <c r="AD93" s="119"/>
      <c r="AE93" s="119"/>
      <c r="AF93" s="119"/>
    </row>
    <row r="94" spans="1:32" ht="20.25" customHeight="1">
      <c r="A94" s="134"/>
      <c r="B94" s="134"/>
      <c r="C94" s="119"/>
      <c r="D94" s="119"/>
      <c r="E94" s="119"/>
      <c r="F94" s="119"/>
      <c r="G94" s="119"/>
      <c r="H94" s="119"/>
      <c r="I94" s="119"/>
      <c r="J94" s="119"/>
      <c r="K94" s="119"/>
      <c r="L94" s="119"/>
      <c r="M94" s="119"/>
      <c r="N94" s="119"/>
      <c r="O94" s="119"/>
      <c r="P94" s="119"/>
      <c r="Q94" s="119"/>
      <c r="R94" s="119"/>
      <c r="S94" s="119"/>
      <c r="T94" s="119"/>
      <c r="U94" s="119"/>
      <c r="V94" s="119"/>
      <c r="W94" s="119"/>
      <c r="X94" s="119"/>
      <c r="Y94" s="119"/>
      <c r="Z94" s="119"/>
      <c r="AA94" s="119"/>
      <c r="AB94" s="119"/>
      <c r="AC94" s="119"/>
      <c r="AD94" s="119"/>
      <c r="AE94" s="119"/>
      <c r="AF94" s="119"/>
    </row>
    <row r="95" spans="1:32" ht="20.25" customHeight="1">
      <c r="A95" s="134"/>
      <c r="B95" s="134"/>
      <c r="C95" s="119"/>
      <c r="D95" s="119"/>
      <c r="E95" s="119"/>
      <c r="F95" s="119"/>
      <c r="G95" s="119"/>
      <c r="H95" s="119"/>
      <c r="I95" s="119"/>
      <c r="J95" s="119"/>
      <c r="K95" s="119"/>
      <c r="L95" s="119"/>
      <c r="M95" s="119"/>
      <c r="N95" s="119"/>
      <c r="O95" s="119"/>
      <c r="P95" s="119"/>
      <c r="Q95" s="119"/>
      <c r="R95" s="119"/>
      <c r="S95" s="119"/>
      <c r="T95" s="119"/>
      <c r="U95" s="119"/>
      <c r="V95" s="119"/>
      <c r="W95" s="119"/>
      <c r="X95" s="119"/>
      <c r="Y95" s="119"/>
      <c r="Z95" s="119"/>
      <c r="AA95" s="119"/>
      <c r="AB95" s="119"/>
      <c r="AC95" s="119"/>
      <c r="AD95" s="119"/>
      <c r="AE95" s="119"/>
      <c r="AF95" s="119"/>
    </row>
    <row r="96" spans="1:32" ht="20.25" customHeight="1">
      <c r="A96" s="134"/>
      <c r="B96" s="134"/>
      <c r="C96" s="119"/>
      <c r="D96" s="119"/>
      <c r="E96" s="119"/>
      <c r="F96" s="119"/>
      <c r="G96" s="119"/>
      <c r="H96" s="119"/>
      <c r="I96" s="119"/>
      <c r="J96" s="119"/>
      <c r="K96" s="119"/>
      <c r="L96" s="119"/>
      <c r="M96" s="119"/>
      <c r="N96" s="119"/>
      <c r="O96" s="119"/>
      <c r="P96" s="119"/>
      <c r="Q96" s="119"/>
      <c r="R96" s="119"/>
      <c r="S96" s="119"/>
      <c r="T96" s="119"/>
      <c r="U96" s="119"/>
      <c r="V96" s="119"/>
      <c r="W96" s="119"/>
      <c r="X96" s="119"/>
      <c r="Y96" s="119"/>
      <c r="Z96" s="119"/>
      <c r="AA96" s="119"/>
      <c r="AB96" s="119"/>
      <c r="AC96" s="119"/>
      <c r="AD96" s="119"/>
      <c r="AE96" s="119"/>
      <c r="AF96" s="119"/>
    </row>
    <row r="97" spans="1:32" ht="20.25" customHeight="1">
      <c r="A97" s="134"/>
      <c r="B97" s="134"/>
      <c r="C97" s="119"/>
      <c r="D97" s="119"/>
      <c r="E97" s="119"/>
      <c r="F97" s="119"/>
      <c r="G97" s="119"/>
      <c r="H97" s="119"/>
      <c r="I97" s="119"/>
      <c r="J97" s="119"/>
      <c r="K97" s="119"/>
      <c r="L97" s="119"/>
      <c r="M97" s="119"/>
      <c r="N97" s="119"/>
      <c r="O97" s="119"/>
      <c r="P97" s="119"/>
      <c r="Q97" s="119"/>
      <c r="R97" s="119"/>
      <c r="S97" s="119"/>
      <c r="T97" s="119"/>
      <c r="U97" s="119"/>
      <c r="V97" s="119"/>
      <c r="W97" s="119"/>
      <c r="X97" s="119"/>
      <c r="Y97" s="119"/>
      <c r="Z97" s="119"/>
      <c r="AA97" s="119"/>
      <c r="AB97" s="119"/>
      <c r="AC97" s="119"/>
      <c r="AD97" s="119"/>
      <c r="AE97" s="119"/>
      <c r="AF97" s="119"/>
    </row>
    <row r="98" spans="1:32" ht="20.25" customHeight="1">
      <c r="A98" s="134"/>
      <c r="B98" s="134"/>
      <c r="C98" s="119"/>
      <c r="D98" s="119"/>
      <c r="E98" s="119"/>
      <c r="F98" s="119"/>
      <c r="G98" s="119"/>
      <c r="H98" s="119"/>
      <c r="I98" s="119"/>
      <c r="J98" s="119"/>
      <c r="K98" s="119"/>
      <c r="L98" s="119"/>
      <c r="M98" s="119"/>
      <c r="N98" s="119"/>
      <c r="O98" s="119"/>
      <c r="P98" s="119"/>
      <c r="Q98" s="119"/>
      <c r="R98" s="119"/>
      <c r="S98" s="119"/>
      <c r="T98" s="119"/>
      <c r="U98" s="119"/>
      <c r="V98" s="119"/>
      <c r="W98" s="119"/>
      <c r="X98" s="119"/>
      <c r="Y98" s="119"/>
      <c r="Z98" s="119"/>
      <c r="AA98" s="119"/>
      <c r="AB98" s="119"/>
      <c r="AC98" s="119"/>
      <c r="AD98" s="119"/>
      <c r="AE98" s="119"/>
      <c r="AF98" s="119"/>
    </row>
    <row r="99" spans="1:32" ht="20.25" customHeight="1">
      <c r="A99" s="134"/>
      <c r="B99" s="134"/>
      <c r="C99" s="119"/>
      <c r="D99" s="119"/>
      <c r="E99" s="119"/>
      <c r="F99" s="119"/>
      <c r="G99" s="119"/>
      <c r="H99" s="119"/>
      <c r="I99" s="119"/>
      <c r="J99" s="119"/>
      <c r="K99" s="119"/>
      <c r="L99" s="119"/>
      <c r="M99" s="119"/>
      <c r="N99" s="119"/>
      <c r="O99" s="119"/>
      <c r="P99" s="119"/>
      <c r="Q99" s="119"/>
      <c r="R99" s="119"/>
      <c r="S99" s="119"/>
      <c r="T99" s="119"/>
      <c r="U99" s="119"/>
      <c r="V99" s="119"/>
      <c r="W99" s="119"/>
      <c r="X99" s="119"/>
      <c r="Y99" s="119"/>
      <c r="Z99" s="119"/>
      <c r="AA99" s="119"/>
      <c r="AB99" s="119"/>
      <c r="AC99" s="119"/>
      <c r="AD99" s="119"/>
      <c r="AE99" s="119"/>
      <c r="AF99" s="119"/>
    </row>
    <row r="100" spans="1:32" ht="20.25" customHeight="1">
      <c r="A100" s="134"/>
      <c r="B100" s="134"/>
      <c r="C100" s="119"/>
      <c r="D100" s="119"/>
      <c r="E100" s="119"/>
      <c r="F100" s="119"/>
      <c r="G100" s="119"/>
      <c r="H100" s="119"/>
      <c r="I100" s="119"/>
      <c r="J100" s="119"/>
      <c r="K100" s="119"/>
      <c r="L100" s="119"/>
      <c r="M100" s="119"/>
      <c r="N100" s="119"/>
      <c r="O100" s="119"/>
      <c r="P100" s="119"/>
      <c r="Q100" s="119"/>
      <c r="R100" s="119"/>
      <c r="S100" s="119"/>
      <c r="T100" s="119"/>
      <c r="U100" s="119"/>
      <c r="V100" s="119"/>
      <c r="W100" s="119"/>
      <c r="X100" s="119"/>
      <c r="Y100" s="119"/>
      <c r="Z100" s="119"/>
      <c r="AA100" s="119"/>
      <c r="AB100" s="119"/>
      <c r="AC100" s="119"/>
      <c r="AD100" s="119"/>
      <c r="AE100" s="119"/>
      <c r="AF100" s="119"/>
    </row>
    <row r="101" spans="1:32" ht="20.25" customHeight="1">
      <c r="A101" s="134"/>
      <c r="B101" s="134"/>
      <c r="C101" s="119"/>
      <c r="D101" s="119"/>
      <c r="E101" s="119"/>
      <c r="F101" s="119"/>
      <c r="G101" s="119"/>
      <c r="H101" s="119"/>
      <c r="I101" s="119"/>
      <c r="J101" s="119"/>
      <c r="K101" s="119"/>
      <c r="L101" s="119"/>
      <c r="M101" s="119"/>
      <c r="N101" s="119"/>
      <c r="O101" s="119"/>
      <c r="P101" s="119"/>
      <c r="Q101" s="119"/>
      <c r="R101" s="119"/>
      <c r="S101" s="119"/>
      <c r="T101" s="119"/>
      <c r="U101" s="119"/>
      <c r="V101" s="119"/>
      <c r="W101" s="119"/>
      <c r="X101" s="119"/>
      <c r="Y101" s="119"/>
      <c r="Z101" s="119"/>
      <c r="AA101" s="119"/>
      <c r="AB101" s="119"/>
      <c r="AC101" s="119"/>
      <c r="AD101" s="119"/>
      <c r="AE101" s="119"/>
      <c r="AF101" s="119"/>
    </row>
    <row r="102" spans="1:32" ht="20.25" customHeight="1">
      <c r="A102" s="134"/>
      <c r="B102" s="134"/>
      <c r="C102" s="119"/>
      <c r="D102" s="119"/>
      <c r="E102" s="119"/>
      <c r="F102" s="119"/>
      <c r="G102" s="119"/>
      <c r="H102" s="119"/>
      <c r="I102" s="119"/>
      <c r="J102" s="119"/>
      <c r="K102" s="119"/>
      <c r="L102" s="119"/>
      <c r="M102" s="119"/>
      <c r="N102" s="119"/>
      <c r="O102" s="119"/>
      <c r="P102" s="119"/>
      <c r="Q102" s="119"/>
      <c r="R102" s="119"/>
      <c r="S102" s="119"/>
      <c r="T102" s="119"/>
      <c r="U102" s="119"/>
      <c r="V102" s="119"/>
      <c r="W102" s="119"/>
      <c r="X102" s="119"/>
      <c r="Y102" s="119"/>
      <c r="Z102" s="119"/>
      <c r="AA102" s="119"/>
      <c r="AB102" s="119"/>
      <c r="AC102" s="119"/>
      <c r="AD102" s="119"/>
      <c r="AE102" s="119"/>
      <c r="AF102" s="119"/>
    </row>
    <row r="103" spans="1:32" ht="20.25" customHeight="1">
      <c r="A103" s="134"/>
      <c r="B103" s="134"/>
      <c r="C103" s="119"/>
      <c r="D103" s="119"/>
      <c r="E103" s="119"/>
      <c r="F103" s="119"/>
      <c r="G103" s="119"/>
      <c r="H103" s="119"/>
      <c r="I103" s="119"/>
      <c r="J103" s="119"/>
      <c r="K103" s="119"/>
      <c r="L103" s="119"/>
      <c r="M103" s="119"/>
      <c r="N103" s="119"/>
      <c r="O103" s="119"/>
      <c r="P103" s="119"/>
      <c r="Q103" s="119"/>
      <c r="R103" s="119"/>
      <c r="S103" s="119"/>
      <c r="T103" s="119"/>
      <c r="U103" s="119"/>
      <c r="V103" s="119"/>
      <c r="W103" s="119"/>
      <c r="X103" s="119"/>
      <c r="Y103" s="119"/>
      <c r="Z103" s="119"/>
      <c r="AA103" s="119"/>
      <c r="AB103" s="119"/>
      <c r="AC103" s="119"/>
      <c r="AD103" s="119"/>
      <c r="AE103" s="119"/>
      <c r="AF103" s="119"/>
    </row>
    <row r="104" spans="1:32" ht="20.25" customHeight="1">
      <c r="A104" s="134"/>
      <c r="B104" s="134"/>
      <c r="C104" s="119"/>
      <c r="D104" s="119"/>
      <c r="E104" s="119"/>
      <c r="F104" s="119"/>
      <c r="G104" s="119"/>
      <c r="H104" s="119"/>
      <c r="I104" s="119"/>
      <c r="J104" s="119"/>
      <c r="K104" s="119"/>
      <c r="L104" s="119"/>
      <c r="M104" s="119"/>
      <c r="N104" s="119"/>
      <c r="O104" s="119"/>
      <c r="P104" s="119"/>
      <c r="Q104" s="119"/>
      <c r="R104" s="119"/>
      <c r="S104" s="119"/>
      <c r="T104" s="119"/>
      <c r="U104" s="119"/>
      <c r="V104" s="119"/>
      <c r="W104" s="119"/>
      <c r="X104" s="119"/>
      <c r="Y104" s="119"/>
      <c r="Z104" s="119"/>
      <c r="AA104" s="119"/>
      <c r="AB104" s="119"/>
      <c r="AC104" s="119"/>
      <c r="AD104" s="119"/>
      <c r="AE104" s="119"/>
      <c r="AF104" s="119"/>
    </row>
    <row r="105" spans="1:32" ht="20.25" customHeight="1">
      <c r="A105" s="134"/>
      <c r="B105" s="134"/>
      <c r="C105" s="119"/>
      <c r="D105" s="119"/>
      <c r="E105" s="119"/>
      <c r="F105" s="119"/>
      <c r="G105" s="119"/>
      <c r="H105" s="119"/>
      <c r="I105" s="119"/>
      <c r="J105" s="119"/>
      <c r="K105" s="119"/>
      <c r="L105" s="119"/>
      <c r="M105" s="119"/>
      <c r="N105" s="119"/>
      <c r="O105" s="119"/>
      <c r="P105" s="119"/>
      <c r="Q105" s="119"/>
      <c r="R105" s="119"/>
      <c r="S105" s="119"/>
      <c r="T105" s="119"/>
      <c r="U105" s="119"/>
      <c r="V105" s="119"/>
      <c r="W105" s="119"/>
      <c r="X105" s="119"/>
      <c r="Y105" s="119"/>
      <c r="Z105" s="119"/>
      <c r="AA105" s="119"/>
      <c r="AB105" s="119"/>
      <c r="AC105" s="119"/>
      <c r="AD105" s="119"/>
      <c r="AE105" s="119"/>
      <c r="AF105" s="119"/>
    </row>
    <row r="106" spans="1:32" ht="20.25" customHeight="1">
      <c r="A106" s="134"/>
      <c r="B106" s="134"/>
      <c r="C106" s="119"/>
      <c r="D106" s="119"/>
      <c r="E106" s="119"/>
      <c r="F106" s="119"/>
      <c r="G106" s="119"/>
      <c r="H106" s="119"/>
      <c r="I106" s="119"/>
      <c r="J106" s="119"/>
      <c r="K106" s="119"/>
      <c r="L106" s="119"/>
      <c r="M106" s="119"/>
      <c r="N106" s="119"/>
      <c r="O106" s="119"/>
      <c r="P106" s="119"/>
      <c r="Q106" s="119"/>
      <c r="R106" s="119"/>
      <c r="S106" s="119"/>
      <c r="T106" s="119"/>
      <c r="U106" s="119"/>
      <c r="V106" s="119"/>
      <c r="W106" s="119"/>
      <c r="X106" s="119"/>
      <c r="Y106" s="119"/>
      <c r="Z106" s="119"/>
      <c r="AA106" s="119"/>
      <c r="AB106" s="119"/>
      <c r="AC106" s="119"/>
      <c r="AD106" s="119"/>
      <c r="AE106" s="119"/>
      <c r="AF106" s="119"/>
    </row>
    <row r="107" spans="1:32" ht="20.25" customHeight="1">
      <c r="A107" s="134"/>
      <c r="B107" s="134"/>
      <c r="C107" s="119"/>
      <c r="D107" s="119"/>
      <c r="E107" s="119"/>
      <c r="F107" s="119"/>
      <c r="G107" s="119"/>
      <c r="H107" s="119"/>
      <c r="I107" s="119"/>
      <c r="J107" s="119"/>
      <c r="K107" s="119"/>
      <c r="L107" s="119"/>
      <c r="M107" s="119"/>
      <c r="N107" s="119"/>
      <c r="O107" s="119"/>
      <c r="P107" s="119"/>
      <c r="Q107" s="119"/>
      <c r="R107" s="119"/>
      <c r="S107" s="119"/>
      <c r="T107" s="119"/>
      <c r="U107" s="119"/>
      <c r="V107" s="119"/>
      <c r="W107" s="119"/>
      <c r="X107" s="119"/>
      <c r="Y107" s="119"/>
      <c r="Z107" s="119"/>
      <c r="AA107" s="119"/>
      <c r="AB107" s="119"/>
      <c r="AC107" s="119"/>
      <c r="AD107" s="119"/>
      <c r="AE107" s="119"/>
      <c r="AF107" s="119"/>
    </row>
    <row r="108" spans="1:32" ht="20.25" customHeight="1">
      <c r="A108" s="134"/>
      <c r="B108" s="134"/>
      <c r="C108" s="119"/>
      <c r="D108" s="119"/>
      <c r="E108" s="119"/>
      <c r="F108" s="119"/>
      <c r="G108" s="119"/>
      <c r="H108" s="119"/>
      <c r="I108" s="119"/>
      <c r="J108" s="119"/>
      <c r="K108" s="119"/>
      <c r="L108" s="119"/>
      <c r="M108" s="119"/>
      <c r="N108" s="119"/>
      <c r="O108" s="119"/>
      <c r="P108" s="119"/>
      <c r="Q108" s="119"/>
      <c r="R108" s="119"/>
      <c r="S108" s="119"/>
      <c r="T108" s="119"/>
      <c r="U108" s="119"/>
      <c r="V108" s="119"/>
      <c r="W108" s="119"/>
      <c r="X108" s="119"/>
      <c r="Y108" s="119"/>
      <c r="Z108" s="119"/>
      <c r="AA108" s="119"/>
      <c r="AB108" s="119"/>
      <c r="AC108" s="119"/>
      <c r="AD108" s="119"/>
      <c r="AE108" s="119"/>
      <c r="AF108" s="119"/>
    </row>
    <row r="109" spans="1:32" ht="20.25" customHeight="1">
      <c r="A109" s="134"/>
      <c r="B109" s="134"/>
      <c r="C109" s="119"/>
      <c r="D109" s="119"/>
      <c r="E109" s="119"/>
      <c r="F109" s="119"/>
      <c r="G109" s="119"/>
      <c r="H109" s="119"/>
      <c r="I109" s="119"/>
      <c r="J109" s="119"/>
      <c r="K109" s="119"/>
      <c r="L109" s="119"/>
      <c r="M109" s="119"/>
      <c r="N109" s="119"/>
      <c r="O109" s="119"/>
      <c r="P109" s="119"/>
      <c r="Q109" s="119"/>
      <c r="R109" s="119"/>
      <c r="S109" s="119"/>
      <c r="T109" s="119"/>
      <c r="U109" s="119"/>
      <c r="V109" s="119"/>
      <c r="W109" s="119"/>
      <c r="X109" s="119"/>
      <c r="Y109" s="119"/>
      <c r="Z109" s="119"/>
      <c r="AA109" s="119"/>
      <c r="AB109" s="119"/>
      <c r="AC109" s="119"/>
      <c r="AD109" s="119"/>
      <c r="AE109" s="119"/>
      <c r="AF109" s="119"/>
    </row>
    <row r="110" spans="1:32" ht="20.25" customHeight="1">
      <c r="A110" s="134"/>
      <c r="B110" s="134"/>
      <c r="C110" s="119"/>
      <c r="D110" s="119"/>
      <c r="E110" s="119"/>
      <c r="F110" s="119"/>
      <c r="G110" s="119"/>
      <c r="H110" s="119"/>
      <c r="I110" s="119"/>
      <c r="J110" s="119"/>
      <c r="K110" s="119"/>
      <c r="L110" s="119"/>
      <c r="M110" s="119"/>
      <c r="N110" s="119"/>
      <c r="O110" s="119"/>
      <c r="P110" s="119"/>
      <c r="Q110" s="119"/>
      <c r="R110" s="119"/>
      <c r="S110" s="119"/>
      <c r="T110" s="119"/>
      <c r="U110" s="119"/>
      <c r="V110" s="119"/>
      <c r="W110" s="119"/>
      <c r="X110" s="119"/>
      <c r="Y110" s="119"/>
      <c r="Z110" s="119"/>
      <c r="AA110" s="119"/>
      <c r="AB110" s="119"/>
      <c r="AC110" s="119"/>
      <c r="AD110" s="119"/>
      <c r="AE110" s="119"/>
      <c r="AF110" s="119"/>
    </row>
    <row r="111" spans="1:32" ht="20.25" customHeight="1">
      <c r="A111" s="134"/>
      <c r="B111" s="134"/>
      <c r="C111" s="119"/>
      <c r="D111" s="119"/>
      <c r="E111" s="119"/>
      <c r="F111" s="119"/>
      <c r="G111" s="119"/>
      <c r="H111" s="119"/>
      <c r="I111" s="119"/>
      <c r="J111" s="119"/>
      <c r="K111" s="119"/>
      <c r="L111" s="119"/>
      <c r="M111" s="119"/>
      <c r="N111" s="119"/>
      <c r="O111" s="119"/>
      <c r="P111" s="119"/>
      <c r="Q111" s="119"/>
      <c r="R111" s="119"/>
      <c r="S111" s="119"/>
      <c r="T111" s="119"/>
      <c r="U111" s="119"/>
      <c r="V111" s="119"/>
      <c r="W111" s="119"/>
      <c r="X111" s="119"/>
      <c r="Y111" s="119"/>
      <c r="Z111" s="119"/>
      <c r="AA111" s="119"/>
      <c r="AB111" s="119"/>
      <c r="AC111" s="119"/>
      <c r="AD111" s="119"/>
      <c r="AE111" s="119"/>
      <c r="AF111" s="119"/>
    </row>
    <row r="112" spans="1:32" ht="20.25" customHeight="1">
      <c r="A112" s="134"/>
      <c r="B112" s="134"/>
      <c r="C112" s="119"/>
      <c r="D112" s="119"/>
      <c r="E112" s="119"/>
      <c r="F112" s="119"/>
      <c r="G112" s="119"/>
      <c r="H112" s="119"/>
      <c r="I112" s="119"/>
      <c r="J112" s="119"/>
      <c r="K112" s="119"/>
      <c r="L112" s="119"/>
      <c r="M112" s="119"/>
      <c r="N112" s="119"/>
      <c r="O112" s="119"/>
      <c r="P112" s="119"/>
      <c r="Q112" s="119"/>
      <c r="R112" s="119"/>
      <c r="S112" s="119"/>
      <c r="T112" s="119"/>
      <c r="U112" s="119"/>
      <c r="V112" s="119"/>
      <c r="W112" s="119"/>
      <c r="X112" s="119"/>
      <c r="Y112" s="119"/>
      <c r="Z112" s="119"/>
      <c r="AA112" s="119"/>
      <c r="AB112" s="119"/>
      <c r="AC112" s="119"/>
      <c r="AD112" s="119"/>
      <c r="AE112" s="119"/>
      <c r="AF112" s="119"/>
    </row>
    <row r="113" spans="1:32" ht="20.25" customHeight="1">
      <c r="A113" s="134"/>
      <c r="B113" s="134"/>
      <c r="C113" s="119"/>
      <c r="D113" s="119"/>
      <c r="E113" s="119"/>
      <c r="F113" s="119"/>
      <c r="G113" s="119"/>
      <c r="H113" s="119"/>
      <c r="I113" s="119"/>
      <c r="J113" s="119"/>
      <c r="K113" s="119"/>
      <c r="L113" s="119"/>
      <c r="M113" s="119"/>
      <c r="N113" s="119"/>
      <c r="O113" s="119"/>
      <c r="P113" s="119"/>
      <c r="Q113" s="119"/>
      <c r="R113" s="119"/>
      <c r="S113" s="119"/>
      <c r="T113" s="119"/>
      <c r="U113" s="119"/>
      <c r="V113" s="119"/>
      <c r="W113" s="119"/>
      <c r="X113" s="119"/>
      <c r="Y113" s="119"/>
      <c r="Z113" s="119"/>
      <c r="AA113" s="119"/>
      <c r="AB113" s="119"/>
      <c r="AC113" s="119"/>
      <c r="AD113" s="119"/>
      <c r="AE113" s="119"/>
      <c r="AF113" s="119"/>
    </row>
    <row r="114" spans="1:32" ht="20.25" customHeight="1">
      <c r="A114" s="134"/>
      <c r="B114" s="134"/>
      <c r="C114" s="119"/>
      <c r="D114" s="119"/>
      <c r="E114" s="119"/>
      <c r="F114" s="119"/>
      <c r="G114" s="119"/>
      <c r="H114" s="119"/>
      <c r="I114" s="119"/>
      <c r="J114" s="119"/>
      <c r="K114" s="119"/>
      <c r="L114" s="119"/>
      <c r="M114" s="119"/>
      <c r="N114" s="119"/>
      <c r="O114" s="119"/>
      <c r="P114" s="119"/>
      <c r="Q114" s="119"/>
      <c r="R114" s="119"/>
      <c r="S114" s="119"/>
      <c r="T114" s="119"/>
      <c r="U114" s="119"/>
      <c r="V114" s="119"/>
      <c r="W114" s="119"/>
      <c r="X114" s="119"/>
      <c r="Y114" s="119"/>
      <c r="Z114" s="119"/>
      <c r="AA114" s="119"/>
      <c r="AB114" s="119"/>
      <c r="AC114" s="119"/>
      <c r="AD114" s="119"/>
      <c r="AE114" s="119"/>
      <c r="AF114" s="119"/>
    </row>
    <row r="115" spans="1:32" ht="20.25" customHeight="1">
      <c r="A115" s="134"/>
      <c r="B115" s="134"/>
      <c r="C115" s="119"/>
      <c r="D115" s="119"/>
      <c r="E115" s="119"/>
      <c r="F115" s="119"/>
      <c r="G115" s="119"/>
      <c r="H115" s="119"/>
      <c r="I115" s="119"/>
      <c r="J115" s="119"/>
      <c r="K115" s="119"/>
      <c r="L115" s="119"/>
      <c r="M115" s="119"/>
      <c r="N115" s="119"/>
      <c r="O115" s="119"/>
      <c r="P115" s="119"/>
      <c r="Q115" s="119"/>
      <c r="R115" s="119"/>
      <c r="S115" s="119"/>
      <c r="T115" s="119"/>
      <c r="U115" s="119"/>
      <c r="V115" s="119"/>
      <c r="W115" s="119"/>
      <c r="X115" s="119"/>
      <c r="Y115" s="119"/>
      <c r="Z115" s="119"/>
      <c r="AA115" s="119"/>
      <c r="AB115" s="119"/>
      <c r="AC115" s="119"/>
      <c r="AD115" s="119"/>
      <c r="AE115" s="119"/>
      <c r="AF115" s="119"/>
    </row>
    <row r="116" spans="1:32" ht="20.25" customHeight="1">
      <c r="A116" s="134"/>
      <c r="B116" s="134"/>
      <c r="C116" s="119"/>
      <c r="D116" s="119"/>
      <c r="E116" s="119"/>
      <c r="F116" s="119"/>
      <c r="G116" s="119"/>
      <c r="H116" s="119"/>
      <c r="I116" s="119"/>
      <c r="J116" s="119"/>
      <c r="K116" s="119"/>
      <c r="L116" s="119"/>
      <c r="M116" s="119"/>
      <c r="N116" s="119"/>
      <c r="O116" s="119"/>
      <c r="P116" s="119"/>
      <c r="Q116" s="119"/>
      <c r="R116" s="119"/>
      <c r="S116" s="119"/>
      <c r="T116" s="119"/>
      <c r="U116" s="119"/>
      <c r="V116" s="119"/>
      <c r="W116" s="119"/>
      <c r="X116" s="119"/>
      <c r="Y116" s="119"/>
      <c r="Z116" s="119"/>
      <c r="AA116" s="119"/>
      <c r="AB116" s="119"/>
      <c r="AC116" s="119"/>
      <c r="AD116" s="119"/>
      <c r="AE116" s="119"/>
      <c r="AF116" s="119"/>
    </row>
    <row r="117" spans="1:32" ht="20.25" customHeight="1">
      <c r="A117" s="134"/>
      <c r="B117" s="134"/>
      <c r="C117" s="119"/>
      <c r="D117" s="119"/>
      <c r="E117" s="119"/>
      <c r="F117" s="119"/>
      <c r="G117" s="119"/>
      <c r="H117" s="119"/>
      <c r="I117" s="119"/>
      <c r="J117" s="119"/>
      <c r="K117" s="119"/>
      <c r="L117" s="119"/>
      <c r="M117" s="119"/>
      <c r="N117" s="119"/>
      <c r="O117" s="119"/>
      <c r="P117" s="119"/>
      <c r="Q117" s="119"/>
      <c r="R117" s="119"/>
      <c r="S117" s="119"/>
      <c r="T117" s="119"/>
      <c r="U117" s="119"/>
      <c r="V117" s="119"/>
      <c r="W117" s="119"/>
      <c r="X117" s="119"/>
      <c r="Y117" s="119"/>
      <c r="Z117" s="119"/>
      <c r="AA117" s="119"/>
      <c r="AB117" s="119"/>
      <c r="AC117" s="119"/>
      <c r="AD117" s="119"/>
      <c r="AE117" s="119"/>
      <c r="AF117" s="119"/>
    </row>
    <row r="118" spans="1:32" ht="20.25" customHeight="1">
      <c r="A118" s="134"/>
      <c r="B118" s="134"/>
      <c r="C118" s="119"/>
      <c r="D118" s="119"/>
      <c r="E118" s="119"/>
      <c r="F118" s="119"/>
      <c r="G118" s="119"/>
      <c r="H118" s="119"/>
      <c r="I118" s="119"/>
      <c r="J118" s="119"/>
      <c r="K118" s="119"/>
      <c r="L118" s="119"/>
      <c r="M118" s="119"/>
      <c r="N118" s="119"/>
      <c r="O118" s="119"/>
      <c r="P118" s="119"/>
      <c r="Q118" s="119"/>
      <c r="R118" s="119"/>
      <c r="S118" s="119"/>
      <c r="T118" s="119"/>
      <c r="U118" s="119"/>
      <c r="V118" s="119"/>
      <c r="W118" s="119"/>
      <c r="X118" s="119"/>
      <c r="Y118" s="119"/>
      <c r="Z118" s="119"/>
      <c r="AA118" s="119"/>
      <c r="AB118" s="119"/>
      <c r="AC118" s="119"/>
      <c r="AD118" s="119"/>
      <c r="AE118" s="119"/>
      <c r="AF118" s="119"/>
    </row>
    <row r="119" spans="1:32" ht="20.25" customHeight="1">
      <c r="A119" s="134"/>
      <c r="B119" s="134"/>
      <c r="C119" s="119"/>
      <c r="D119" s="119"/>
      <c r="E119" s="119"/>
      <c r="F119" s="119"/>
      <c r="G119" s="119"/>
      <c r="H119" s="119"/>
      <c r="I119" s="119"/>
      <c r="J119" s="119"/>
      <c r="K119" s="119"/>
      <c r="L119" s="119"/>
      <c r="M119" s="119"/>
      <c r="N119" s="119"/>
      <c r="O119" s="119"/>
      <c r="P119" s="119"/>
      <c r="Q119" s="119"/>
      <c r="R119" s="119"/>
      <c r="S119" s="119"/>
      <c r="T119" s="119"/>
      <c r="U119" s="119"/>
      <c r="V119" s="119"/>
      <c r="W119" s="119"/>
      <c r="X119" s="119"/>
      <c r="Y119" s="119"/>
      <c r="Z119" s="119"/>
      <c r="AA119" s="119"/>
      <c r="AB119" s="119"/>
      <c r="AC119" s="119"/>
      <c r="AD119" s="119"/>
      <c r="AE119" s="119"/>
      <c r="AF119" s="119"/>
    </row>
    <row r="120" spans="1:32" ht="20.25" customHeight="1">
      <c r="A120" s="134"/>
      <c r="B120" s="134"/>
      <c r="C120" s="119"/>
      <c r="D120" s="119"/>
      <c r="E120" s="119"/>
      <c r="F120" s="119"/>
      <c r="G120" s="119"/>
      <c r="H120" s="119"/>
      <c r="I120" s="119"/>
      <c r="J120" s="119"/>
      <c r="K120" s="119"/>
      <c r="L120" s="119"/>
      <c r="M120" s="119"/>
      <c r="N120" s="119"/>
      <c r="O120" s="119"/>
      <c r="P120" s="119"/>
      <c r="Q120" s="119"/>
      <c r="R120" s="119"/>
      <c r="S120" s="119"/>
      <c r="T120" s="119"/>
      <c r="U120" s="119"/>
      <c r="V120" s="119"/>
      <c r="W120" s="119"/>
      <c r="X120" s="119"/>
      <c r="Y120" s="119"/>
      <c r="Z120" s="119"/>
      <c r="AA120" s="119"/>
      <c r="AB120" s="119"/>
      <c r="AC120" s="119"/>
      <c r="AD120" s="119"/>
      <c r="AE120" s="119"/>
      <c r="AF120" s="119"/>
    </row>
    <row r="121" spans="1:32" ht="20.25" customHeight="1">
      <c r="A121" s="134"/>
      <c r="B121" s="134"/>
      <c r="C121" s="119"/>
      <c r="D121" s="119"/>
      <c r="E121" s="119"/>
      <c r="F121" s="119"/>
      <c r="G121" s="119"/>
      <c r="H121" s="119"/>
      <c r="I121" s="119"/>
      <c r="J121" s="119"/>
      <c r="K121" s="119"/>
      <c r="L121" s="119"/>
      <c r="M121" s="119"/>
      <c r="N121" s="119"/>
      <c r="O121" s="119"/>
      <c r="P121" s="119"/>
      <c r="Q121" s="119"/>
      <c r="R121" s="119"/>
      <c r="S121" s="119"/>
      <c r="T121" s="119"/>
      <c r="U121" s="119"/>
      <c r="V121" s="119"/>
      <c r="W121" s="119"/>
      <c r="X121" s="119"/>
      <c r="Y121" s="119"/>
      <c r="Z121" s="119"/>
      <c r="AA121" s="119"/>
      <c r="AB121" s="119"/>
      <c r="AC121" s="119"/>
      <c r="AD121" s="119"/>
      <c r="AE121" s="119"/>
      <c r="AF121" s="119"/>
    </row>
    <row r="122" spans="1:32" ht="20.25" customHeight="1">
      <c r="A122" s="134"/>
      <c r="B122" s="134"/>
      <c r="C122" s="119"/>
      <c r="D122" s="119"/>
      <c r="E122" s="119"/>
      <c r="F122" s="119"/>
      <c r="G122" s="119"/>
      <c r="H122" s="119"/>
      <c r="I122" s="119"/>
      <c r="J122" s="119"/>
      <c r="K122" s="119"/>
      <c r="L122" s="119"/>
      <c r="M122" s="119"/>
      <c r="N122" s="119"/>
      <c r="O122" s="119"/>
      <c r="P122" s="119"/>
      <c r="Q122" s="119"/>
      <c r="R122" s="119"/>
      <c r="S122" s="119"/>
      <c r="T122" s="119"/>
      <c r="U122" s="119"/>
      <c r="V122" s="119"/>
      <c r="W122" s="119"/>
      <c r="X122" s="119"/>
      <c r="Y122" s="119"/>
      <c r="Z122" s="119"/>
      <c r="AA122" s="119"/>
      <c r="AB122" s="119"/>
      <c r="AC122" s="119"/>
      <c r="AD122" s="119"/>
      <c r="AE122" s="119"/>
      <c r="AF122" s="119"/>
    </row>
    <row r="123" spans="1:32" ht="20.25" customHeight="1">
      <c r="A123" s="134"/>
      <c r="B123" s="134"/>
      <c r="C123" s="119"/>
      <c r="D123" s="119"/>
      <c r="E123" s="119"/>
      <c r="F123" s="119"/>
      <c r="G123" s="119"/>
      <c r="H123" s="119"/>
      <c r="I123" s="119"/>
      <c r="J123" s="119"/>
      <c r="K123" s="119"/>
      <c r="L123" s="119"/>
      <c r="M123" s="119"/>
      <c r="N123" s="119"/>
      <c r="O123" s="119"/>
      <c r="P123" s="119"/>
      <c r="Q123" s="119"/>
      <c r="R123" s="119"/>
      <c r="S123" s="119"/>
      <c r="T123" s="119"/>
      <c r="U123" s="119"/>
      <c r="V123" s="119"/>
      <c r="W123" s="119"/>
      <c r="X123" s="119"/>
      <c r="Y123" s="119"/>
      <c r="Z123" s="119"/>
      <c r="AA123" s="119"/>
      <c r="AB123" s="119"/>
      <c r="AC123" s="119"/>
      <c r="AD123" s="119"/>
      <c r="AE123" s="119"/>
      <c r="AF123" s="119"/>
    </row>
    <row r="124" spans="1:32" ht="20.25" customHeight="1">
      <c r="A124" s="134"/>
      <c r="B124" s="134"/>
      <c r="C124" s="119"/>
      <c r="D124" s="119"/>
      <c r="E124" s="119"/>
      <c r="F124" s="119"/>
      <c r="G124" s="119"/>
      <c r="H124" s="119"/>
      <c r="I124" s="119"/>
      <c r="J124" s="119"/>
      <c r="K124" s="119"/>
      <c r="L124" s="119"/>
      <c r="M124" s="119"/>
      <c r="N124" s="119"/>
      <c r="O124" s="119"/>
      <c r="P124" s="119"/>
      <c r="Q124" s="119"/>
      <c r="R124" s="119"/>
      <c r="S124" s="119"/>
      <c r="T124" s="119"/>
      <c r="U124" s="119"/>
      <c r="V124" s="119"/>
      <c r="W124" s="119"/>
      <c r="X124" s="119"/>
      <c r="Y124" s="119"/>
      <c r="Z124" s="119"/>
      <c r="AA124" s="119"/>
      <c r="AB124" s="119"/>
      <c r="AC124" s="119"/>
      <c r="AD124" s="119"/>
      <c r="AE124" s="119"/>
      <c r="AF124" s="119"/>
    </row>
    <row r="125" spans="1:32" ht="20.25" customHeight="1">
      <c r="A125" s="134"/>
      <c r="B125" s="134"/>
      <c r="C125" s="119"/>
      <c r="D125" s="119"/>
      <c r="E125" s="119"/>
      <c r="F125" s="119"/>
      <c r="G125" s="119"/>
      <c r="H125" s="119"/>
      <c r="I125" s="119"/>
      <c r="J125" s="119"/>
      <c r="K125" s="119"/>
      <c r="L125" s="119"/>
      <c r="M125" s="119"/>
      <c r="N125" s="119"/>
      <c r="O125" s="119"/>
      <c r="P125" s="119"/>
      <c r="Q125" s="119"/>
      <c r="R125" s="119"/>
      <c r="S125" s="119"/>
      <c r="T125" s="119"/>
      <c r="U125" s="119"/>
      <c r="V125" s="119"/>
      <c r="W125" s="119"/>
      <c r="X125" s="119"/>
      <c r="Y125" s="119"/>
      <c r="Z125" s="119"/>
      <c r="AA125" s="119"/>
      <c r="AB125" s="119"/>
      <c r="AC125" s="119"/>
      <c r="AD125" s="119"/>
      <c r="AE125" s="119"/>
      <c r="AF125" s="119"/>
    </row>
    <row r="126" spans="1:32" ht="20.25" customHeight="1">
      <c r="A126" s="134"/>
      <c r="B126" s="134"/>
      <c r="C126" s="119"/>
      <c r="D126" s="119"/>
      <c r="E126" s="119"/>
      <c r="F126" s="119"/>
      <c r="G126" s="119"/>
      <c r="H126" s="119"/>
      <c r="I126" s="119"/>
      <c r="J126" s="119"/>
      <c r="K126" s="119"/>
      <c r="L126" s="119"/>
      <c r="M126" s="119"/>
      <c r="N126" s="119"/>
      <c r="O126" s="119"/>
      <c r="P126" s="119"/>
      <c r="Q126" s="119"/>
      <c r="R126" s="119"/>
      <c r="S126" s="119"/>
      <c r="T126" s="119"/>
      <c r="U126" s="119"/>
      <c r="V126" s="119"/>
      <c r="W126" s="119"/>
      <c r="X126" s="119"/>
      <c r="Y126" s="119"/>
      <c r="Z126" s="119"/>
      <c r="AA126" s="119"/>
      <c r="AB126" s="119"/>
      <c r="AC126" s="119"/>
      <c r="AD126" s="119"/>
      <c r="AE126" s="119"/>
      <c r="AF126" s="119"/>
    </row>
    <row r="127" spans="1:32" ht="20.25" customHeight="1">
      <c r="A127" s="134"/>
      <c r="B127" s="134"/>
      <c r="C127" s="119"/>
      <c r="D127" s="119"/>
      <c r="E127" s="119"/>
      <c r="F127" s="119"/>
      <c r="G127" s="119"/>
      <c r="H127" s="119"/>
      <c r="I127" s="119"/>
      <c r="J127" s="119"/>
      <c r="K127" s="119"/>
      <c r="L127" s="119"/>
      <c r="M127" s="119"/>
      <c r="N127" s="119"/>
      <c r="O127" s="119"/>
      <c r="P127" s="119"/>
      <c r="Q127" s="119"/>
      <c r="R127" s="119"/>
      <c r="S127" s="119"/>
      <c r="T127" s="119"/>
      <c r="U127" s="119"/>
      <c r="V127" s="119"/>
      <c r="W127" s="119"/>
      <c r="X127" s="119"/>
      <c r="Y127" s="119"/>
      <c r="Z127" s="119"/>
      <c r="AA127" s="119"/>
      <c r="AB127" s="119"/>
      <c r="AC127" s="119"/>
      <c r="AD127" s="119"/>
      <c r="AE127" s="119"/>
      <c r="AF127" s="119"/>
    </row>
    <row r="128" spans="1:32" ht="20.25" customHeight="1">
      <c r="A128" s="134"/>
      <c r="B128" s="134"/>
      <c r="C128" s="119"/>
      <c r="D128" s="119"/>
      <c r="E128" s="119"/>
      <c r="F128" s="119"/>
      <c r="G128" s="119"/>
      <c r="H128" s="119"/>
      <c r="I128" s="119"/>
      <c r="J128" s="119"/>
      <c r="K128" s="119"/>
      <c r="L128" s="119"/>
      <c r="M128" s="119"/>
      <c r="N128" s="119"/>
      <c r="O128" s="119"/>
      <c r="P128" s="119"/>
      <c r="Q128" s="119"/>
      <c r="R128" s="119"/>
      <c r="S128" s="119"/>
      <c r="T128" s="119"/>
      <c r="U128" s="119"/>
      <c r="V128" s="119"/>
      <c r="W128" s="119"/>
      <c r="X128" s="119"/>
      <c r="Y128" s="119"/>
      <c r="Z128" s="119"/>
      <c r="AA128" s="119"/>
      <c r="AB128" s="119"/>
      <c r="AC128" s="119"/>
      <c r="AD128" s="119"/>
      <c r="AE128" s="119"/>
      <c r="AF128" s="119"/>
    </row>
    <row r="129" spans="1:32" ht="20.25" customHeight="1">
      <c r="A129" s="134"/>
      <c r="B129" s="134"/>
      <c r="C129" s="119"/>
      <c r="D129" s="119"/>
      <c r="E129" s="119"/>
      <c r="F129" s="119"/>
      <c r="G129" s="119"/>
      <c r="H129" s="119"/>
      <c r="I129" s="119"/>
      <c r="J129" s="119"/>
      <c r="K129" s="119"/>
      <c r="L129" s="119"/>
      <c r="M129" s="119"/>
      <c r="N129" s="119"/>
      <c r="O129" s="119"/>
      <c r="P129" s="119"/>
      <c r="Q129" s="119"/>
      <c r="R129" s="119"/>
      <c r="S129" s="119"/>
      <c r="T129" s="119"/>
      <c r="U129" s="119"/>
      <c r="V129" s="119"/>
      <c r="W129" s="119"/>
      <c r="X129" s="119"/>
      <c r="Y129" s="119"/>
      <c r="Z129" s="119"/>
      <c r="AA129" s="119"/>
      <c r="AB129" s="119"/>
      <c r="AC129" s="119"/>
      <c r="AD129" s="119"/>
      <c r="AE129" s="119"/>
      <c r="AF129" s="119"/>
    </row>
    <row r="130" spans="1:32" ht="20.25" customHeight="1">
      <c r="A130" s="134"/>
      <c r="B130" s="134"/>
      <c r="C130" s="119"/>
      <c r="D130" s="119"/>
      <c r="E130" s="119"/>
      <c r="F130" s="119"/>
      <c r="G130" s="119"/>
      <c r="H130" s="119"/>
      <c r="I130" s="119"/>
      <c r="J130" s="119"/>
      <c r="K130" s="119"/>
      <c r="L130" s="119"/>
      <c r="M130" s="119"/>
      <c r="N130" s="119"/>
      <c r="O130" s="119"/>
      <c r="P130" s="119"/>
      <c r="Q130" s="119"/>
      <c r="R130" s="119"/>
      <c r="S130" s="119"/>
      <c r="T130" s="119"/>
      <c r="U130" s="119"/>
      <c r="V130" s="119"/>
      <c r="W130" s="119"/>
      <c r="X130" s="119"/>
      <c r="Y130" s="119"/>
      <c r="Z130" s="119"/>
      <c r="AA130" s="119"/>
      <c r="AB130" s="119"/>
      <c r="AC130" s="119"/>
      <c r="AD130" s="119"/>
      <c r="AE130" s="119"/>
      <c r="AF130" s="119"/>
    </row>
    <row r="131" spans="1:32" ht="20.25" customHeight="1">
      <c r="A131" s="134"/>
      <c r="B131" s="134"/>
      <c r="C131" s="119"/>
      <c r="D131" s="119"/>
      <c r="E131" s="119"/>
      <c r="F131" s="119"/>
      <c r="G131" s="119"/>
      <c r="H131" s="119"/>
      <c r="I131" s="119"/>
      <c r="J131" s="119"/>
      <c r="K131" s="119"/>
      <c r="L131" s="119"/>
      <c r="M131" s="119"/>
      <c r="N131" s="119"/>
      <c r="O131" s="119"/>
      <c r="P131" s="119"/>
      <c r="Q131" s="119"/>
      <c r="R131" s="119"/>
      <c r="S131" s="119"/>
      <c r="T131" s="119"/>
      <c r="U131" s="119"/>
      <c r="V131" s="119"/>
      <c r="W131" s="119"/>
      <c r="X131" s="119"/>
      <c r="Y131" s="119"/>
      <c r="Z131" s="119"/>
      <c r="AA131" s="119"/>
      <c r="AB131" s="119"/>
      <c r="AC131" s="119"/>
      <c r="AD131" s="119"/>
      <c r="AE131" s="119"/>
      <c r="AF131" s="119"/>
    </row>
    <row r="132" spans="1:32" ht="20.25" customHeight="1">
      <c r="A132" s="134"/>
      <c r="B132" s="134"/>
      <c r="C132" s="119"/>
      <c r="D132" s="119"/>
      <c r="E132" s="119"/>
      <c r="F132" s="119"/>
      <c r="G132" s="119"/>
      <c r="H132" s="119"/>
      <c r="I132" s="119"/>
      <c r="J132" s="119"/>
      <c r="K132" s="119"/>
      <c r="L132" s="119"/>
      <c r="M132" s="119"/>
      <c r="N132" s="119"/>
      <c r="O132" s="119"/>
      <c r="P132" s="119"/>
      <c r="Q132" s="119"/>
      <c r="R132" s="119"/>
      <c r="S132" s="119"/>
      <c r="T132" s="119"/>
      <c r="U132" s="119"/>
      <c r="V132" s="119"/>
      <c r="W132" s="119"/>
      <c r="X132" s="119"/>
      <c r="Y132" s="119"/>
      <c r="Z132" s="119"/>
      <c r="AA132" s="119"/>
      <c r="AB132" s="119"/>
      <c r="AC132" s="119"/>
      <c r="AD132" s="119"/>
      <c r="AE132" s="119"/>
      <c r="AF132" s="119"/>
    </row>
    <row r="133" spans="1:32" ht="20.25" customHeight="1">
      <c r="A133" s="134"/>
      <c r="B133" s="134"/>
      <c r="C133" s="119"/>
      <c r="D133" s="119"/>
      <c r="E133" s="119"/>
      <c r="F133" s="119"/>
      <c r="G133" s="119"/>
      <c r="H133" s="119"/>
      <c r="I133" s="119"/>
      <c r="J133" s="119"/>
      <c r="K133" s="119"/>
      <c r="L133" s="119"/>
      <c r="M133" s="119"/>
      <c r="N133" s="119"/>
      <c r="O133" s="119"/>
      <c r="P133" s="119"/>
      <c r="Q133" s="119"/>
      <c r="R133" s="119"/>
      <c r="S133" s="119"/>
      <c r="T133" s="119"/>
      <c r="U133" s="119"/>
      <c r="V133" s="119"/>
      <c r="W133" s="119"/>
      <c r="X133" s="119"/>
      <c r="Y133" s="119"/>
      <c r="Z133" s="119"/>
      <c r="AA133" s="119"/>
      <c r="AB133" s="119"/>
      <c r="AC133" s="119"/>
      <c r="AD133" s="119"/>
      <c r="AE133" s="119"/>
      <c r="AF133" s="119"/>
    </row>
    <row r="134" spans="1:32" ht="20.25" customHeight="1">
      <c r="A134" s="134"/>
      <c r="B134" s="134"/>
      <c r="C134" s="119"/>
      <c r="D134" s="119"/>
      <c r="E134" s="119"/>
      <c r="F134" s="119"/>
      <c r="G134" s="119"/>
      <c r="H134" s="119"/>
      <c r="I134" s="119"/>
      <c r="J134" s="119"/>
      <c r="K134" s="119"/>
      <c r="L134" s="119"/>
      <c r="M134" s="119"/>
      <c r="N134" s="119"/>
      <c r="O134" s="119"/>
      <c r="P134" s="119"/>
      <c r="Q134" s="119"/>
      <c r="R134" s="119"/>
      <c r="S134" s="119"/>
      <c r="T134" s="119"/>
      <c r="U134" s="119"/>
      <c r="V134" s="119"/>
      <c r="W134" s="119"/>
      <c r="X134" s="119"/>
      <c r="Y134" s="119"/>
      <c r="Z134" s="119"/>
      <c r="AA134" s="119"/>
      <c r="AB134" s="119"/>
      <c r="AC134" s="119"/>
      <c r="AD134" s="119"/>
      <c r="AE134" s="119"/>
      <c r="AF134" s="119"/>
    </row>
    <row r="135" spans="1:32" ht="20.25" customHeight="1">
      <c r="A135" s="134"/>
      <c r="B135" s="134"/>
      <c r="C135" s="119"/>
      <c r="D135" s="119"/>
      <c r="E135" s="119"/>
      <c r="F135" s="119"/>
      <c r="G135" s="119"/>
      <c r="H135" s="119"/>
      <c r="I135" s="119"/>
      <c r="J135" s="119"/>
      <c r="K135" s="119"/>
      <c r="L135" s="119"/>
      <c r="M135" s="119"/>
      <c r="N135" s="119"/>
      <c r="O135" s="119"/>
      <c r="P135" s="119"/>
      <c r="Q135" s="119"/>
      <c r="R135" s="119"/>
      <c r="S135" s="119"/>
      <c r="T135" s="119"/>
      <c r="U135" s="119"/>
      <c r="V135" s="119"/>
      <c r="W135" s="119"/>
      <c r="X135" s="119"/>
      <c r="Y135" s="119"/>
      <c r="Z135" s="119"/>
      <c r="AA135" s="119"/>
      <c r="AB135" s="119"/>
      <c r="AC135" s="119"/>
      <c r="AD135" s="119"/>
      <c r="AE135" s="119"/>
      <c r="AF135" s="119"/>
    </row>
    <row r="136" spans="1:32" ht="20.25" customHeight="1">
      <c r="A136" s="134"/>
      <c r="B136" s="134"/>
      <c r="C136" s="119"/>
      <c r="D136" s="119"/>
      <c r="E136" s="119"/>
      <c r="F136" s="119"/>
      <c r="G136" s="119"/>
      <c r="H136" s="119"/>
      <c r="I136" s="119"/>
      <c r="J136" s="119"/>
      <c r="K136" s="119"/>
      <c r="L136" s="119"/>
      <c r="M136" s="119"/>
      <c r="N136" s="119"/>
      <c r="O136" s="119"/>
      <c r="P136" s="119"/>
      <c r="Q136" s="119"/>
      <c r="R136" s="119"/>
      <c r="S136" s="119"/>
      <c r="T136" s="119"/>
      <c r="U136" s="119"/>
      <c r="V136" s="119"/>
      <c r="W136" s="119"/>
      <c r="X136" s="119"/>
      <c r="Y136" s="119"/>
      <c r="Z136" s="119"/>
      <c r="AA136" s="119"/>
      <c r="AB136" s="119"/>
      <c r="AC136" s="119"/>
      <c r="AD136" s="119"/>
      <c r="AE136" s="119"/>
      <c r="AF136" s="119"/>
    </row>
    <row r="137" spans="1:32" ht="20.25" customHeight="1">
      <c r="A137" s="134"/>
      <c r="B137" s="134"/>
      <c r="C137" s="119"/>
      <c r="D137" s="119"/>
      <c r="E137" s="119"/>
      <c r="F137" s="119"/>
      <c r="G137" s="119"/>
      <c r="H137" s="119"/>
      <c r="I137" s="119"/>
      <c r="J137" s="119"/>
      <c r="K137" s="119"/>
      <c r="L137" s="119"/>
      <c r="M137" s="119"/>
      <c r="N137" s="119"/>
      <c r="O137" s="119"/>
      <c r="P137" s="119"/>
      <c r="Q137" s="119"/>
      <c r="R137" s="119"/>
      <c r="S137" s="119"/>
      <c r="T137" s="119"/>
      <c r="U137" s="119"/>
      <c r="V137" s="119"/>
      <c r="W137" s="119"/>
      <c r="X137" s="119"/>
      <c r="Y137" s="119"/>
      <c r="Z137" s="119"/>
      <c r="AA137" s="119"/>
      <c r="AB137" s="119"/>
      <c r="AC137" s="119"/>
      <c r="AD137" s="119"/>
      <c r="AE137" s="119"/>
      <c r="AF137" s="119"/>
    </row>
    <row r="138" spans="1:32" ht="20.25" customHeight="1">
      <c r="A138" s="134"/>
      <c r="B138" s="134"/>
      <c r="C138" s="119"/>
      <c r="D138" s="119"/>
      <c r="E138" s="119"/>
      <c r="F138" s="119"/>
      <c r="G138" s="119"/>
      <c r="H138" s="119"/>
      <c r="I138" s="119"/>
      <c r="J138" s="119"/>
      <c r="K138" s="119"/>
      <c r="L138" s="119"/>
      <c r="M138" s="119"/>
      <c r="N138" s="119"/>
      <c r="O138" s="119"/>
      <c r="P138" s="119"/>
      <c r="Q138" s="119"/>
      <c r="R138" s="119"/>
      <c r="S138" s="119"/>
      <c r="T138" s="119"/>
      <c r="U138" s="119"/>
      <c r="V138" s="119"/>
      <c r="W138" s="119"/>
      <c r="X138" s="119"/>
      <c r="Y138" s="119"/>
      <c r="Z138" s="119"/>
      <c r="AA138" s="119"/>
      <c r="AB138" s="119"/>
      <c r="AC138" s="119"/>
      <c r="AD138" s="119"/>
      <c r="AE138" s="119"/>
      <c r="AF138" s="119"/>
    </row>
    <row r="139" spans="1:32" ht="20.25" customHeight="1">
      <c r="A139" s="134"/>
      <c r="B139" s="134"/>
      <c r="C139" s="119"/>
      <c r="D139" s="119"/>
      <c r="E139" s="119"/>
      <c r="F139" s="119"/>
      <c r="G139" s="119"/>
      <c r="H139" s="119"/>
      <c r="I139" s="119"/>
      <c r="J139" s="119"/>
      <c r="K139" s="119"/>
      <c r="L139" s="119"/>
      <c r="M139" s="119"/>
      <c r="N139" s="119"/>
      <c r="O139" s="119"/>
      <c r="P139" s="119"/>
      <c r="Q139" s="119"/>
      <c r="R139" s="119"/>
      <c r="S139" s="119"/>
      <c r="T139" s="119"/>
      <c r="U139" s="119"/>
      <c r="V139" s="119"/>
      <c r="W139" s="119"/>
      <c r="X139" s="119"/>
      <c r="Y139" s="119"/>
      <c r="Z139" s="119"/>
      <c r="AA139" s="119"/>
      <c r="AB139" s="119"/>
      <c r="AC139" s="119"/>
      <c r="AD139" s="119"/>
      <c r="AE139" s="119"/>
      <c r="AF139" s="119"/>
    </row>
    <row r="140" spans="1:32" ht="20.25" customHeight="1">
      <c r="A140" s="134"/>
      <c r="B140" s="134"/>
      <c r="C140" s="119"/>
      <c r="D140" s="119"/>
      <c r="E140" s="119"/>
      <c r="F140" s="119"/>
      <c r="G140" s="119"/>
      <c r="H140" s="119"/>
      <c r="I140" s="119"/>
      <c r="J140" s="119"/>
      <c r="K140" s="119"/>
      <c r="L140" s="119"/>
      <c r="M140" s="119"/>
      <c r="N140" s="119"/>
      <c r="O140" s="119"/>
      <c r="P140" s="119"/>
      <c r="Q140" s="119"/>
      <c r="R140" s="119"/>
      <c r="S140" s="119"/>
      <c r="T140" s="119"/>
      <c r="U140" s="119"/>
      <c r="V140" s="119"/>
      <c r="W140" s="119"/>
      <c r="X140" s="119"/>
      <c r="Y140" s="119"/>
      <c r="Z140" s="119"/>
      <c r="AA140" s="119"/>
      <c r="AB140" s="119"/>
      <c r="AC140" s="119"/>
      <c r="AD140" s="119"/>
      <c r="AE140" s="119"/>
      <c r="AF140" s="119"/>
    </row>
    <row r="141" spans="1:32" ht="20.25" customHeight="1">
      <c r="A141" s="134"/>
      <c r="B141" s="134"/>
      <c r="C141" s="119"/>
      <c r="D141" s="119"/>
      <c r="E141" s="119"/>
      <c r="F141" s="119"/>
      <c r="G141" s="119"/>
      <c r="H141" s="119"/>
      <c r="I141" s="119"/>
      <c r="J141" s="119"/>
      <c r="K141" s="119"/>
      <c r="L141" s="119"/>
      <c r="M141" s="119"/>
      <c r="N141" s="119"/>
      <c r="O141" s="119"/>
      <c r="P141" s="119"/>
      <c r="Q141" s="119"/>
      <c r="R141" s="119"/>
      <c r="S141" s="119"/>
      <c r="T141" s="119"/>
      <c r="U141" s="119"/>
      <c r="V141" s="119"/>
      <c r="W141" s="119"/>
      <c r="X141" s="119"/>
      <c r="Y141" s="119"/>
      <c r="Z141" s="119"/>
      <c r="AA141" s="119"/>
      <c r="AB141" s="119"/>
      <c r="AC141" s="119"/>
      <c r="AD141" s="119"/>
      <c r="AE141" s="119"/>
      <c r="AF141" s="119"/>
    </row>
    <row r="142" spans="1:32" ht="20.25" customHeight="1">
      <c r="A142" s="134"/>
      <c r="B142" s="134"/>
      <c r="C142" s="119"/>
      <c r="D142" s="119"/>
      <c r="E142" s="119"/>
      <c r="F142" s="119"/>
      <c r="G142" s="119"/>
      <c r="H142" s="119"/>
      <c r="I142" s="119"/>
      <c r="J142" s="119"/>
      <c r="K142" s="119"/>
      <c r="L142" s="119"/>
      <c r="M142" s="119"/>
      <c r="N142" s="119"/>
      <c r="O142" s="119"/>
      <c r="P142" s="119"/>
      <c r="Q142" s="119"/>
      <c r="R142" s="119"/>
      <c r="S142" s="119"/>
      <c r="T142" s="119"/>
      <c r="U142" s="119"/>
      <c r="V142" s="119"/>
      <c r="W142" s="119"/>
      <c r="X142" s="119"/>
      <c r="Y142" s="119"/>
      <c r="Z142" s="119"/>
      <c r="AA142" s="119"/>
      <c r="AB142" s="119"/>
      <c r="AC142" s="119"/>
      <c r="AD142" s="119"/>
      <c r="AE142" s="119"/>
      <c r="AF142" s="119"/>
    </row>
    <row r="143" spans="1:32" ht="20.25" customHeight="1">
      <c r="A143" s="134"/>
      <c r="B143" s="134"/>
      <c r="C143" s="119"/>
      <c r="D143" s="119"/>
      <c r="E143" s="119"/>
      <c r="F143" s="119"/>
      <c r="G143" s="119"/>
      <c r="H143" s="119"/>
      <c r="I143" s="119"/>
      <c r="J143" s="119"/>
      <c r="K143" s="119"/>
      <c r="L143" s="119"/>
      <c r="M143" s="119"/>
      <c r="N143" s="119"/>
      <c r="O143" s="119"/>
      <c r="P143" s="119"/>
      <c r="Q143" s="119"/>
      <c r="R143" s="119"/>
      <c r="S143" s="119"/>
      <c r="T143" s="119"/>
      <c r="U143" s="119"/>
      <c r="V143" s="119"/>
      <c r="W143" s="119"/>
      <c r="X143" s="119"/>
      <c r="Y143" s="119"/>
      <c r="Z143" s="119"/>
      <c r="AA143" s="119"/>
      <c r="AB143" s="119"/>
      <c r="AC143" s="119"/>
      <c r="AD143" s="119"/>
      <c r="AE143" s="119"/>
      <c r="AF143" s="119"/>
    </row>
    <row r="144" spans="1:32" ht="20.25" customHeight="1">
      <c r="A144" s="134"/>
      <c r="B144" s="134"/>
      <c r="C144" s="119"/>
      <c r="D144" s="119"/>
      <c r="E144" s="119"/>
      <c r="F144" s="119"/>
      <c r="G144" s="119"/>
      <c r="H144" s="119"/>
      <c r="I144" s="119"/>
      <c r="J144" s="119"/>
      <c r="K144" s="119"/>
      <c r="L144" s="119"/>
      <c r="M144" s="119"/>
      <c r="N144" s="119"/>
      <c r="O144" s="119"/>
      <c r="P144" s="119"/>
      <c r="Q144" s="119"/>
      <c r="R144" s="119"/>
      <c r="S144" s="119"/>
      <c r="T144" s="119"/>
      <c r="U144" s="119"/>
      <c r="V144" s="119"/>
      <c r="W144" s="119"/>
      <c r="X144" s="119"/>
      <c r="Y144" s="119"/>
      <c r="Z144" s="119"/>
      <c r="AA144" s="119"/>
      <c r="AB144" s="119"/>
      <c r="AC144" s="119"/>
      <c r="AD144" s="119"/>
      <c r="AE144" s="119"/>
      <c r="AF144" s="119"/>
    </row>
    <row r="145" spans="1:32" ht="20.25" customHeight="1">
      <c r="A145" s="134"/>
      <c r="B145" s="134"/>
      <c r="C145" s="119"/>
      <c r="D145" s="119"/>
      <c r="E145" s="119"/>
      <c r="F145" s="119"/>
      <c r="G145" s="119"/>
      <c r="H145" s="119"/>
      <c r="I145" s="119"/>
      <c r="J145" s="119"/>
      <c r="K145" s="119"/>
      <c r="L145" s="119"/>
      <c r="M145" s="119"/>
      <c r="N145" s="119"/>
      <c r="O145" s="119"/>
      <c r="P145" s="119"/>
      <c r="Q145" s="119"/>
      <c r="R145" s="119"/>
      <c r="S145" s="119"/>
      <c r="T145" s="119"/>
      <c r="U145" s="119"/>
      <c r="V145" s="119"/>
      <c r="W145" s="119"/>
      <c r="X145" s="119"/>
      <c r="Y145" s="119"/>
      <c r="Z145" s="119"/>
      <c r="AA145" s="119"/>
      <c r="AB145" s="119"/>
      <c r="AC145" s="119"/>
      <c r="AD145" s="119"/>
      <c r="AE145" s="119"/>
      <c r="AF145" s="119"/>
    </row>
    <row r="146" spans="1:32" ht="20.25" customHeight="1">
      <c r="A146" s="134"/>
      <c r="B146" s="134"/>
      <c r="C146" s="119"/>
      <c r="D146" s="119"/>
      <c r="E146" s="119"/>
      <c r="F146" s="119"/>
      <c r="G146" s="119"/>
      <c r="H146" s="119"/>
      <c r="I146" s="119"/>
      <c r="J146" s="119"/>
      <c r="K146" s="119"/>
      <c r="L146" s="119"/>
      <c r="M146" s="119"/>
      <c r="N146" s="119"/>
      <c r="O146" s="119"/>
      <c r="P146" s="119"/>
      <c r="Q146" s="119"/>
      <c r="R146" s="119"/>
      <c r="S146" s="119"/>
      <c r="T146" s="119"/>
      <c r="U146" s="119"/>
      <c r="V146" s="119"/>
      <c r="W146" s="119"/>
      <c r="X146" s="119"/>
      <c r="Y146" s="119"/>
      <c r="Z146" s="119"/>
      <c r="AA146" s="119"/>
      <c r="AB146" s="119"/>
      <c r="AC146" s="119"/>
      <c r="AD146" s="119"/>
      <c r="AE146" s="119"/>
      <c r="AF146" s="119"/>
    </row>
    <row r="147" spans="1:32" ht="20.25" customHeight="1">
      <c r="A147" s="134"/>
      <c r="B147" s="134"/>
      <c r="C147" s="119"/>
      <c r="D147" s="119"/>
      <c r="E147" s="119"/>
      <c r="F147" s="119"/>
      <c r="G147" s="119"/>
      <c r="H147" s="119"/>
      <c r="I147" s="119"/>
      <c r="J147" s="119"/>
      <c r="K147" s="119"/>
      <c r="L147" s="119"/>
      <c r="M147" s="119"/>
      <c r="N147" s="119"/>
      <c r="O147" s="119"/>
      <c r="P147" s="119"/>
      <c r="Q147" s="119"/>
      <c r="R147" s="119"/>
      <c r="S147" s="119"/>
      <c r="T147" s="119"/>
      <c r="U147" s="119"/>
      <c r="V147" s="119"/>
      <c r="W147" s="119"/>
      <c r="X147" s="119"/>
      <c r="Y147" s="119"/>
      <c r="Z147" s="119"/>
      <c r="AA147" s="119"/>
      <c r="AB147" s="119"/>
      <c r="AC147" s="119"/>
      <c r="AD147" s="119"/>
      <c r="AE147" s="119"/>
      <c r="AF147" s="119"/>
    </row>
    <row r="148" spans="1:32" ht="20.25" customHeight="1">
      <c r="A148" s="134"/>
      <c r="B148" s="134"/>
      <c r="C148" s="119"/>
      <c r="D148" s="119"/>
      <c r="E148" s="119"/>
      <c r="F148" s="119"/>
      <c r="G148" s="119"/>
      <c r="H148" s="119"/>
      <c r="I148" s="119"/>
      <c r="J148" s="119"/>
      <c r="K148" s="119"/>
      <c r="L148" s="119"/>
      <c r="M148" s="119"/>
      <c r="N148" s="119"/>
      <c r="O148" s="119"/>
      <c r="P148" s="119"/>
      <c r="Q148" s="119"/>
      <c r="R148" s="119"/>
      <c r="S148" s="119"/>
      <c r="T148" s="119"/>
      <c r="U148" s="119"/>
      <c r="V148" s="119"/>
      <c r="W148" s="119"/>
      <c r="X148" s="119"/>
      <c r="Y148" s="119"/>
      <c r="Z148" s="119"/>
      <c r="AA148" s="119"/>
      <c r="AB148" s="119"/>
      <c r="AC148" s="119"/>
      <c r="AD148" s="119"/>
      <c r="AE148" s="119"/>
      <c r="AF148" s="119"/>
    </row>
    <row r="149" spans="1:32" ht="20.25" customHeight="1">
      <c r="A149" s="134"/>
      <c r="B149" s="134"/>
      <c r="C149" s="119"/>
      <c r="D149" s="119"/>
      <c r="E149" s="119"/>
      <c r="F149" s="119"/>
      <c r="G149" s="119"/>
      <c r="H149" s="119"/>
      <c r="I149" s="119"/>
      <c r="J149" s="119"/>
      <c r="K149" s="119"/>
      <c r="L149" s="119"/>
      <c r="M149" s="119"/>
      <c r="N149" s="119"/>
      <c r="O149" s="119"/>
      <c r="P149" s="119"/>
      <c r="Q149" s="119"/>
      <c r="R149" s="119"/>
      <c r="S149" s="119"/>
      <c r="T149" s="119"/>
      <c r="U149" s="119"/>
      <c r="V149" s="119"/>
      <c r="W149" s="119"/>
      <c r="X149" s="119"/>
      <c r="Y149" s="119"/>
      <c r="Z149" s="119"/>
      <c r="AA149" s="119"/>
      <c r="AB149" s="119"/>
      <c r="AC149" s="119"/>
      <c r="AD149" s="119"/>
      <c r="AE149" s="119"/>
      <c r="AF149" s="119"/>
    </row>
    <row r="150" spans="1:32" ht="20.25" customHeight="1">
      <c r="A150" s="134"/>
      <c r="B150" s="134"/>
      <c r="C150" s="119"/>
      <c r="D150" s="119"/>
      <c r="E150" s="119"/>
      <c r="F150" s="119"/>
      <c r="G150" s="119"/>
      <c r="H150" s="119"/>
      <c r="I150" s="119"/>
      <c r="J150" s="119"/>
      <c r="K150" s="119"/>
      <c r="L150" s="119"/>
      <c r="M150" s="119"/>
      <c r="N150" s="119"/>
      <c r="O150" s="119"/>
      <c r="P150" s="119"/>
      <c r="Q150" s="119"/>
      <c r="R150" s="119"/>
      <c r="S150" s="119"/>
      <c r="T150" s="119"/>
      <c r="U150" s="119"/>
      <c r="V150" s="119"/>
      <c r="W150" s="119"/>
      <c r="X150" s="119"/>
      <c r="Y150" s="119"/>
      <c r="Z150" s="119"/>
      <c r="AA150" s="119"/>
      <c r="AB150" s="119"/>
      <c r="AC150" s="119"/>
      <c r="AD150" s="119"/>
      <c r="AE150" s="119"/>
      <c r="AF150" s="119"/>
    </row>
    <row r="151" spans="1:32" ht="20.25" customHeight="1">
      <c r="A151" s="134"/>
      <c r="B151" s="134"/>
      <c r="C151" s="119"/>
      <c r="D151" s="119"/>
      <c r="E151" s="119"/>
      <c r="F151" s="119"/>
      <c r="G151" s="119"/>
      <c r="H151" s="119"/>
      <c r="I151" s="119"/>
      <c r="J151" s="119"/>
      <c r="K151" s="119"/>
      <c r="L151" s="119"/>
      <c r="M151" s="119"/>
      <c r="N151" s="119"/>
      <c r="O151" s="119"/>
      <c r="P151" s="119"/>
      <c r="Q151" s="119"/>
      <c r="R151" s="119"/>
      <c r="S151" s="119"/>
      <c r="T151" s="119"/>
      <c r="U151" s="119"/>
      <c r="V151" s="119"/>
      <c r="W151" s="119"/>
      <c r="X151" s="119"/>
      <c r="Y151" s="119"/>
      <c r="Z151" s="119"/>
      <c r="AA151" s="119"/>
      <c r="AB151" s="119"/>
      <c r="AC151" s="119"/>
      <c r="AD151" s="119"/>
      <c r="AE151" s="119"/>
      <c r="AF151" s="119"/>
    </row>
    <row r="152" spans="1:32" ht="20.25" customHeight="1">
      <c r="A152" s="134"/>
      <c r="B152" s="134"/>
      <c r="C152" s="119"/>
      <c r="D152" s="119"/>
      <c r="E152" s="119"/>
      <c r="F152" s="119"/>
      <c r="G152" s="119"/>
      <c r="H152" s="119"/>
      <c r="I152" s="119"/>
      <c r="J152" s="119"/>
      <c r="K152" s="119"/>
      <c r="L152" s="119"/>
      <c r="M152" s="119"/>
      <c r="N152" s="119"/>
      <c r="O152" s="119"/>
      <c r="P152" s="119"/>
      <c r="Q152" s="119"/>
      <c r="R152" s="119"/>
      <c r="S152" s="119"/>
      <c r="T152" s="119"/>
      <c r="U152" s="119"/>
      <c r="V152" s="119"/>
      <c r="W152" s="119"/>
      <c r="X152" s="119"/>
      <c r="Y152" s="119"/>
      <c r="Z152" s="119"/>
      <c r="AA152" s="119"/>
      <c r="AB152" s="119"/>
      <c r="AC152" s="119"/>
      <c r="AD152" s="119"/>
      <c r="AE152" s="119"/>
      <c r="AF152" s="119"/>
    </row>
    <row r="153" spans="1:32" ht="20.25" customHeight="1">
      <c r="A153" s="134"/>
      <c r="B153" s="134"/>
      <c r="C153" s="119"/>
      <c r="D153" s="119"/>
      <c r="E153" s="119"/>
      <c r="F153" s="119"/>
      <c r="G153" s="119"/>
      <c r="H153" s="119"/>
      <c r="I153" s="119"/>
      <c r="J153" s="119"/>
      <c r="K153" s="119"/>
      <c r="L153" s="119"/>
      <c r="M153" s="119"/>
      <c r="N153" s="119"/>
      <c r="O153" s="119"/>
      <c r="P153" s="119"/>
      <c r="Q153" s="119"/>
      <c r="R153" s="119"/>
      <c r="S153" s="119"/>
      <c r="T153" s="119"/>
      <c r="U153" s="119"/>
      <c r="V153" s="119"/>
      <c r="W153" s="119"/>
      <c r="X153" s="119"/>
      <c r="Y153" s="119"/>
      <c r="Z153" s="119"/>
      <c r="AA153" s="119"/>
      <c r="AB153" s="119"/>
      <c r="AC153" s="119"/>
      <c r="AD153" s="119"/>
      <c r="AE153" s="119"/>
      <c r="AF153" s="119"/>
    </row>
    <row r="154" spans="1:32" ht="20.25" customHeight="1">
      <c r="A154" s="134"/>
      <c r="B154" s="134"/>
      <c r="C154" s="119"/>
      <c r="D154" s="119"/>
      <c r="E154" s="119"/>
      <c r="F154" s="119"/>
      <c r="G154" s="119"/>
      <c r="H154" s="119"/>
      <c r="I154" s="119"/>
      <c r="J154" s="119"/>
      <c r="K154" s="119"/>
      <c r="L154" s="119"/>
      <c r="M154" s="119"/>
      <c r="N154" s="119"/>
      <c r="O154" s="119"/>
      <c r="P154" s="119"/>
      <c r="Q154" s="119"/>
      <c r="R154" s="119"/>
      <c r="S154" s="119"/>
      <c r="T154" s="119"/>
      <c r="U154" s="119"/>
      <c r="V154" s="119"/>
      <c r="W154" s="119"/>
      <c r="X154" s="119"/>
      <c r="Y154" s="119"/>
      <c r="Z154" s="119"/>
      <c r="AA154" s="119"/>
      <c r="AB154" s="119"/>
      <c r="AC154" s="119"/>
      <c r="AD154" s="119"/>
      <c r="AE154" s="119"/>
      <c r="AF154" s="119"/>
    </row>
    <row r="155" spans="1:32" ht="20.25" customHeight="1">
      <c r="A155" s="134"/>
      <c r="B155" s="134"/>
      <c r="C155" s="119"/>
      <c r="D155" s="119"/>
      <c r="E155" s="119"/>
      <c r="F155" s="119"/>
      <c r="G155" s="119"/>
      <c r="H155" s="119"/>
      <c r="I155" s="119"/>
      <c r="J155" s="119"/>
      <c r="K155" s="119"/>
      <c r="L155" s="119"/>
      <c r="M155" s="119"/>
      <c r="N155" s="119"/>
      <c r="O155" s="119"/>
      <c r="P155" s="119"/>
      <c r="Q155" s="119"/>
      <c r="R155" s="119"/>
      <c r="S155" s="119"/>
      <c r="T155" s="119"/>
      <c r="U155" s="119"/>
      <c r="V155" s="119"/>
      <c r="W155" s="119"/>
      <c r="X155" s="119"/>
      <c r="Y155" s="119"/>
      <c r="Z155" s="119"/>
      <c r="AA155" s="119"/>
      <c r="AB155" s="119"/>
      <c r="AC155" s="119"/>
      <c r="AD155" s="119"/>
      <c r="AE155" s="119"/>
      <c r="AF155" s="119"/>
    </row>
    <row r="156" spans="1:32" ht="20.25" customHeight="1">
      <c r="A156" s="134"/>
      <c r="B156" s="134"/>
      <c r="C156" s="119"/>
      <c r="D156" s="119"/>
      <c r="E156" s="119"/>
      <c r="F156" s="119"/>
      <c r="G156" s="119"/>
      <c r="H156" s="119"/>
      <c r="I156" s="119"/>
      <c r="J156" s="119"/>
      <c r="K156" s="119"/>
      <c r="L156" s="119"/>
      <c r="M156" s="119"/>
      <c r="N156" s="119"/>
      <c r="O156" s="119"/>
      <c r="P156" s="119"/>
      <c r="Q156" s="119"/>
      <c r="R156" s="119"/>
      <c r="S156" s="119"/>
      <c r="T156" s="119"/>
      <c r="U156" s="119"/>
      <c r="V156" s="119"/>
      <c r="W156" s="119"/>
      <c r="X156" s="119"/>
      <c r="Y156" s="119"/>
      <c r="Z156" s="119"/>
      <c r="AA156" s="119"/>
      <c r="AB156" s="119"/>
      <c r="AC156" s="119"/>
      <c r="AD156" s="119"/>
      <c r="AE156" s="119"/>
      <c r="AF156" s="119"/>
    </row>
    <row r="157" spans="1:32" ht="20.25" customHeight="1">
      <c r="A157" s="134"/>
      <c r="B157" s="134"/>
      <c r="C157" s="119"/>
      <c r="D157" s="119"/>
      <c r="E157" s="119"/>
      <c r="F157" s="119"/>
      <c r="G157" s="119"/>
      <c r="H157" s="119"/>
      <c r="I157" s="119"/>
      <c r="J157" s="119"/>
      <c r="K157" s="119"/>
      <c r="L157" s="119"/>
      <c r="M157" s="119"/>
      <c r="N157" s="119"/>
      <c r="O157" s="119"/>
      <c r="P157" s="119"/>
      <c r="Q157" s="119"/>
      <c r="R157" s="119"/>
      <c r="S157" s="119"/>
      <c r="T157" s="119"/>
      <c r="U157" s="119"/>
      <c r="V157" s="119"/>
      <c r="W157" s="119"/>
      <c r="X157" s="119"/>
      <c r="Y157" s="119"/>
      <c r="Z157" s="119"/>
      <c r="AA157" s="119"/>
      <c r="AB157" s="119"/>
      <c r="AC157" s="119"/>
      <c r="AD157" s="119"/>
      <c r="AE157" s="119"/>
      <c r="AF157" s="119"/>
    </row>
    <row r="158" spans="1:32" ht="20.25" customHeight="1">
      <c r="A158" s="134"/>
      <c r="B158" s="134"/>
      <c r="C158" s="119"/>
      <c r="D158" s="119"/>
      <c r="E158" s="119"/>
      <c r="F158" s="119"/>
      <c r="G158" s="119"/>
      <c r="H158" s="119"/>
      <c r="I158" s="119"/>
      <c r="J158" s="119"/>
      <c r="K158" s="119"/>
      <c r="L158" s="119"/>
      <c r="M158" s="119"/>
      <c r="N158" s="119"/>
      <c r="O158" s="119"/>
      <c r="P158" s="119"/>
      <c r="Q158" s="119"/>
      <c r="R158" s="119"/>
      <c r="S158" s="119"/>
      <c r="T158" s="119"/>
      <c r="U158" s="119"/>
      <c r="V158" s="119"/>
      <c r="W158" s="119"/>
      <c r="X158" s="119"/>
      <c r="Y158" s="119"/>
      <c r="Z158" s="119"/>
      <c r="AA158" s="119"/>
      <c r="AB158" s="119"/>
      <c r="AC158" s="119"/>
      <c r="AD158" s="119"/>
      <c r="AE158" s="119"/>
      <c r="AF158" s="119"/>
    </row>
    <row r="159" spans="1:32" ht="20.25" customHeight="1">
      <c r="A159" s="134"/>
      <c r="B159" s="134"/>
      <c r="C159" s="119"/>
      <c r="D159" s="119"/>
      <c r="E159" s="119"/>
      <c r="F159" s="119"/>
      <c r="G159" s="119"/>
      <c r="H159" s="119"/>
      <c r="I159" s="119"/>
      <c r="J159" s="119"/>
      <c r="K159" s="119"/>
      <c r="L159" s="119"/>
      <c r="M159" s="119"/>
      <c r="N159" s="119"/>
      <c r="O159" s="119"/>
      <c r="P159" s="119"/>
      <c r="Q159" s="119"/>
      <c r="R159" s="119"/>
      <c r="S159" s="119"/>
      <c r="T159" s="119"/>
      <c r="U159" s="119"/>
      <c r="V159" s="119"/>
      <c r="W159" s="119"/>
      <c r="X159" s="119"/>
      <c r="Y159" s="119"/>
      <c r="Z159" s="119"/>
      <c r="AA159" s="119"/>
      <c r="AB159" s="119"/>
      <c r="AC159" s="119"/>
      <c r="AD159" s="119"/>
      <c r="AE159" s="119"/>
      <c r="AF159" s="119"/>
    </row>
    <row r="160" spans="1:32" ht="20.25" customHeight="1">
      <c r="A160" s="134"/>
      <c r="B160" s="134"/>
      <c r="C160" s="119"/>
      <c r="D160" s="119"/>
      <c r="E160" s="119"/>
      <c r="F160" s="119"/>
      <c r="G160" s="119"/>
      <c r="H160" s="119"/>
      <c r="I160" s="119"/>
      <c r="J160" s="119"/>
      <c r="K160" s="119"/>
      <c r="L160" s="119"/>
      <c r="M160" s="119"/>
      <c r="N160" s="119"/>
      <c r="O160" s="119"/>
      <c r="P160" s="119"/>
      <c r="Q160" s="119"/>
      <c r="R160" s="119"/>
      <c r="S160" s="119"/>
      <c r="T160" s="119"/>
      <c r="U160" s="119"/>
      <c r="V160" s="119"/>
      <c r="W160" s="119"/>
      <c r="X160" s="119"/>
      <c r="Y160" s="119"/>
      <c r="Z160" s="119"/>
      <c r="AA160" s="119"/>
      <c r="AB160" s="119"/>
      <c r="AC160" s="119"/>
      <c r="AD160" s="119"/>
      <c r="AE160" s="119"/>
      <c r="AF160" s="119"/>
    </row>
    <row r="161" spans="1:32" ht="20.25" customHeight="1">
      <c r="A161" s="134"/>
      <c r="B161" s="134"/>
      <c r="C161" s="119"/>
      <c r="D161" s="119"/>
      <c r="E161" s="119"/>
      <c r="F161" s="119"/>
      <c r="G161" s="119"/>
      <c r="H161" s="119"/>
      <c r="I161" s="119"/>
      <c r="J161" s="119"/>
      <c r="K161" s="119"/>
      <c r="L161" s="119"/>
      <c r="M161" s="119"/>
      <c r="N161" s="119"/>
      <c r="O161" s="119"/>
      <c r="P161" s="119"/>
      <c r="Q161" s="119"/>
      <c r="R161" s="119"/>
      <c r="S161" s="119"/>
      <c r="T161" s="119"/>
      <c r="U161" s="119"/>
      <c r="V161" s="119"/>
      <c r="W161" s="119"/>
      <c r="X161" s="119"/>
      <c r="Y161" s="119"/>
      <c r="Z161" s="119"/>
      <c r="AA161" s="119"/>
      <c r="AB161" s="119"/>
      <c r="AC161" s="119"/>
      <c r="AD161" s="119"/>
      <c r="AE161" s="119"/>
      <c r="AF161" s="119"/>
    </row>
    <row r="162" spans="1:32" ht="20.25" customHeight="1">
      <c r="A162" s="134"/>
      <c r="B162" s="134"/>
      <c r="C162" s="119"/>
      <c r="D162" s="119"/>
      <c r="E162" s="119"/>
      <c r="F162" s="119"/>
      <c r="G162" s="119"/>
      <c r="H162" s="119"/>
      <c r="I162" s="119"/>
      <c r="J162" s="119"/>
      <c r="K162" s="119"/>
      <c r="L162" s="119"/>
      <c r="M162" s="119"/>
      <c r="N162" s="119"/>
      <c r="O162" s="119"/>
      <c r="P162" s="119"/>
      <c r="Q162" s="119"/>
      <c r="R162" s="119"/>
      <c r="S162" s="119"/>
      <c r="T162" s="119"/>
      <c r="U162" s="119"/>
      <c r="V162" s="119"/>
      <c r="W162" s="119"/>
      <c r="X162" s="119"/>
      <c r="Y162" s="119"/>
      <c r="Z162" s="119"/>
      <c r="AA162" s="119"/>
      <c r="AB162" s="119"/>
      <c r="AC162" s="119"/>
      <c r="AD162" s="119"/>
      <c r="AE162" s="119"/>
      <c r="AF162" s="119"/>
    </row>
    <row r="163" spans="1:32" ht="20.25" customHeight="1">
      <c r="A163" s="134"/>
      <c r="B163" s="134"/>
      <c r="C163" s="119"/>
      <c r="D163" s="119"/>
      <c r="E163" s="119"/>
      <c r="F163" s="119"/>
      <c r="G163" s="119"/>
      <c r="H163" s="119"/>
      <c r="I163" s="119"/>
      <c r="J163" s="119"/>
      <c r="K163" s="119"/>
      <c r="L163" s="119"/>
      <c r="M163" s="119"/>
      <c r="N163" s="119"/>
      <c r="O163" s="119"/>
      <c r="P163" s="119"/>
      <c r="Q163" s="119"/>
      <c r="R163" s="119"/>
      <c r="S163" s="119"/>
      <c r="T163" s="119"/>
      <c r="U163" s="119"/>
      <c r="V163" s="119"/>
      <c r="W163" s="119"/>
      <c r="X163" s="119"/>
      <c r="Y163" s="119"/>
      <c r="Z163" s="119"/>
      <c r="AA163" s="119"/>
      <c r="AB163" s="119"/>
      <c r="AC163" s="119"/>
      <c r="AD163" s="119"/>
      <c r="AE163" s="119"/>
      <c r="AF163" s="119"/>
    </row>
    <row r="164" spans="1:32" ht="20.25" customHeight="1">
      <c r="A164" s="134"/>
      <c r="B164" s="134"/>
      <c r="C164" s="119"/>
      <c r="D164" s="119"/>
      <c r="E164" s="119"/>
      <c r="F164" s="119"/>
      <c r="G164" s="119"/>
      <c r="H164" s="119"/>
      <c r="I164" s="119"/>
      <c r="J164" s="119"/>
      <c r="K164" s="119"/>
      <c r="L164" s="119"/>
      <c r="M164" s="119"/>
      <c r="N164" s="119"/>
      <c r="O164" s="119"/>
      <c r="P164" s="119"/>
      <c r="Q164" s="119"/>
      <c r="R164" s="119"/>
      <c r="S164" s="119"/>
      <c r="T164" s="119"/>
      <c r="U164" s="119"/>
      <c r="V164" s="119"/>
      <c r="W164" s="119"/>
      <c r="X164" s="119"/>
      <c r="Y164" s="119"/>
      <c r="Z164" s="119"/>
      <c r="AA164" s="119"/>
      <c r="AB164" s="119"/>
      <c r="AC164" s="119"/>
      <c r="AD164" s="119"/>
      <c r="AE164" s="119"/>
      <c r="AF164" s="119"/>
    </row>
    <row r="165" spans="1:32" ht="20.25" customHeight="1">
      <c r="A165" s="134"/>
      <c r="B165" s="134"/>
      <c r="C165" s="119"/>
      <c r="D165" s="119"/>
      <c r="E165" s="119"/>
      <c r="F165" s="119"/>
      <c r="G165" s="119"/>
      <c r="H165" s="119"/>
      <c r="I165" s="119"/>
      <c r="J165" s="119"/>
      <c r="K165" s="119"/>
      <c r="L165" s="119"/>
      <c r="M165" s="119"/>
      <c r="N165" s="119"/>
      <c r="O165" s="119"/>
      <c r="P165" s="119"/>
      <c r="Q165" s="119"/>
      <c r="R165" s="119"/>
      <c r="S165" s="119"/>
      <c r="T165" s="119"/>
      <c r="U165" s="119"/>
      <c r="V165" s="119"/>
      <c r="W165" s="119"/>
      <c r="X165" s="119"/>
      <c r="Y165" s="119"/>
      <c r="Z165" s="119"/>
      <c r="AA165" s="119"/>
      <c r="AB165" s="119"/>
      <c r="AC165" s="119"/>
      <c r="AD165" s="119"/>
      <c r="AE165" s="119"/>
      <c r="AF165" s="119"/>
    </row>
    <row r="166" spans="1:32" ht="20.25" customHeight="1">
      <c r="A166" s="134"/>
      <c r="B166" s="134"/>
      <c r="C166" s="119"/>
      <c r="D166" s="119"/>
      <c r="E166" s="119"/>
      <c r="F166" s="119"/>
      <c r="G166" s="119"/>
      <c r="H166" s="119"/>
      <c r="I166" s="119"/>
      <c r="J166" s="119"/>
      <c r="K166" s="119"/>
      <c r="L166" s="119"/>
      <c r="M166" s="119"/>
      <c r="N166" s="119"/>
      <c r="O166" s="119"/>
      <c r="P166" s="119"/>
      <c r="Q166" s="119"/>
      <c r="R166" s="119"/>
      <c r="S166" s="119"/>
      <c r="T166" s="119"/>
      <c r="U166" s="119"/>
      <c r="V166" s="119"/>
      <c r="W166" s="119"/>
      <c r="X166" s="119"/>
      <c r="Y166" s="119"/>
      <c r="Z166" s="119"/>
      <c r="AA166" s="119"/>
      <c r="AB166" s="119"/>
      <c r="AC166" s="119"/>
      <c r="AD166" s="119"/>
      <c r="AE166" s="119"/>
      <c r="AF166" s="119"/>
    </row>
    <row r="167" spans="1:32" ht="20.25" customHeight="1">
      <c r="A167" s="134"/>
      <c r="B167" s="134"/>
      <c r="C167" s="119"/>
      <c r="D167" s="119"/>
      <c r="E167" s="119"/>
      <c r="F167" s="119"/>
      <c r="G167" s="119"/>
      <c r="H167" s="119"/>
      <c r="I167" s="119"/>
      <c r="J167" s="119"/>
      <c r="K167" s="119"/>
      <c r="L167" s="119"/>
      <c r="M167" s="119"/>
      <c r="N167" s="119"/>
      <c r="O167" s="119"/>
      <c r="P167" s="119"/>
      <c r="Q167" s="119"/>
      <c r="R167" s="119"/>
      <c r="S167" s="119"/>
      <c r="T167" s="119"/>
      <c r="U167" s="119"/>
      <c r="V167" s="119"/>
      <c r="W167" s="119"/>
      <c r="X167" s="119"/>
      <c r="Y167" s="119"/>
      <c r="Z167" s="119"/>
      <c r="AA167" s="119"/>
      <c r="AB167" s="119"/>
      <c r="AC167" s="119"/>
      <c r="AD167" s="119"/>
      <c r="AE167" s="119"/>
      <c r="AF167" s="119"/>
    </row>
    <row r="168" spans="1:32" ht="20.25" customHeight="1">
      <c r="A168" s="134"/>
      <c r="B168" s="134"/>
      <c r="C168" s="119"/>
      <c r="D168" s="119"/>
      <c r="E168" s="119"/>
      <c r="F168" s="119"/>
      <c r="G168" s="119"/>
      <c r="H168" s="119"/>
      <c r="I168" s="119"/>
      <c r="J168" s="119"/>
      <c r="K168" s="119"/>
      <c r="L168" s="119"/>
      <c r="M168" s="119"/>
      <c r="N168" s="119"/>
      <c r="O168" s="119"/>
      <c r="P168" s="119"/>
      <c r="Q168" s="119"/>
      <c r="R168" s="119"/>
      <c r="S168" s="119"/>
      <c r="T168" s="119"/>
      <c r="U168" s="119"/>
      <c r="V168" s="119"/>
      <c r="W168" s="119"/>
      <c r="X168" s="119"/>
      <c r="Y168" s="119"/>
      <c r="Z168" s="119"/>
      <c r="AA168" s="119"/>
      <c r="AB168" s="119"/>
      <c r="AC168" s="119"/>
      <c r="AD168" s="119"/>
      <c r="AE168" s="119"/>
      <c r="AF168" s="119"/>
    </row>
    <row r="169" spans="1:32" ht="20.25" customHeight="1">
      <c r="A169" s="134"/>
      <c r="B169" s="134"/>
      <c r="C169" s="119"/>
      <c r="D169" s="119"/>
      <c r="E169" s="119"/>
      <c r="F169" s="119"/>
      <c r="G169" s="119"/>
      <c r="H169" s="119"/>
      <c r="I169" s="119"/>
      <c r="J169" s="119"/>
      <c r="K169" s="119"/>
      <c r="L169" s="119"/>
      <c r="M169" s="119"/>
      <c r="N169" s="119"/>
      <c r="O169" s="119"/>
      <c r="P169" s="119"/>
      <c r="Q169" s="119"/>
      <c r="R169" s="119"/>
      <c r="S169" s="119"/>
      <c r="T169" s="119"/>
      <c r="U169" s="119"/>
      <c r="V169" s="119"/>
      <c r="W169" s="119"/>
      <c r="X169" s="119"/>
      <c r="Y169" s="119"/>
      <c r="Z169" s="119"/>
      <c r="AA169" s="119"/>
      <c r="AB169" s="119"/>
      <c r="AC169" s="119"/>
      <c r="AD169" s="119"/>
      <c r="AE169" s="119"/>
      <c r="AF169" s="119"/>
    </row>
    <row r="170" spans="1:32" ht="20.25" customHeight="1">
      <c r="A170" s="134"/>
      <c r="B170" s="134"/>
      <c r="C170" s="119"/>
      <c r="D170" s="119"/>
      <c r="E170" s="119"/>
      <c r="F170" s="119"/>
      <c r="G170" s="119"/>
      <c r="H170" s="119"/>
      <c r="I170" s="119"/>
      <c r="J170" s="119"/>
      <c r="K170" s="119"/>
      <c r="L170" s="119"/>
      <c r="M170" s="119"/>
      <c r="N170" s="119"/>
      <c r="O170" s="119"/>
      <c r="P170" s="119"/>
      <c r="Q170" s="119"/>
      <c r="R170" s="119"/>
      <c r="S170" s="119"/>
      <c r="T170" s="119"/>
      <c r="U170" s="119"/>
      <c r="V170" s="119"/>
      <c r="W170" s="119"/>
      <c r="X170" s="119"/>
      <c r="Y170" s="119"/>
      <c r="Z170" s="119"/>
      <c r="AA170" s="119"/>
      <c r="AB170" s="119"/>
      <c r="AC170" s="119"/>
      <c r="AD170" s="119"/>
      <c r="AE170" s="119"/>
      <c r="AF170" s="119"/>
    </row>
    <row r="171" spans="1:32" ht="20.25" customHeight="1">
      <c r="A171" s="134"/>
      <c r="B171" s="134"/>
      <c r="C171" s="119"/>
      <c r="D171" s="119"/>
      <c r="E171" s="119"/>
      <c r="F171" s="119"/>
      <c r="G171" s="119"/>
      <c r="H171" s="119"/>
      <c r="I171" s="119"/>
      <c r="J171" s="119"/>
      <c r="K171" s="119"/>
      <c r="L171" s="119"/>
      <c r="M171" s="119"/>
      <c r="N171" s="119"/>
      <c r="O171" s="119"/>
      <c r="P171" s="119"/>
      <c r="Q171" s="119"/>
      <c r="R171" s="119"/>
      <c r="S171" s="119"/>
      <c r="T171" s="119"/>
      <c r="U171" s="119"/>
      <c r="V171" s="119"/>
      <c r="W171" s="119"/>
      <c r="X171" s="119"/>
      <c r="Y171" s="119"/>
      <c r="Z171" s="119"/>
      <c r="AA171" s="119"/>
      <c r="AB171" s="119"/>
      <c r="AC171" s="119"/>
      <c r="AD171" s="119"/>
      <c r="AE171" s="119"/>
      <c r="AF171" s="119"/>
    </row>
    <row r="172" spans="1:32" ht="20.25" customHeight="1">
      <c r="A172" s="134"/>
      <c r="B172" s="134"/>
      <c r="C172" s="119"/>
      <c r="D172" s="119"/>
      <c r="E172" s="119"/>
      <c r="F172" s="119"/>
      <c r="G172" s="119"/>
      <c r="H172" s="119"/>
      <c r="I172" s="119"/>
      <c r="J172" s="119"/>
      <c r="K172" s="119"/>
      <c r="L172" s="119"/>
      <c r="M172" s="119"/>
      <c r="N172" s="119"/>
      <c r="O172" s="119"/>
      <c r="P172" s="119"/>
      <c r="Q172" s="119"/>
      <c r="R172" s="119"/>
      <c r="S172" s="119"/>
      <c r="T172" s="119"/>
      <c r="U172" s="119"/>
      <c r="V172" s="119"/>
      <c r="W172" s="119"/>
      <c r="X172" s="119"/>
      <c r="Y172" s="119"/>
      <c r="Z172" s="119"/>
      <c r="AA172" s="119"/>
      <c r="AB172" s="119"/>
      <c r="AC172" s="119"/>
      <c r="AD172" s="119"/>
      <c r="AE172" s="119"/>
      <c r="AF172" s="119"/>
    </row>
    <row r="173" spans="1:32" ht="20.25" customHeight="1">
      <c r="A173" s="134"/>
      <c r="B173" s="134"/>
      <c r="C173" s="119"/>
      <c r="D173" s="119"/>
      <c r="E173" s="119"/>
      <c r="F173" s="119"/>
      <c r="G173" s="119"/>
      <c r="H173" s="119"/>
      <c r="I173" s="119"/>
      <c r="J173" s="119"/>
      <c r="K173" s="119"/>
      <c r="L173" s="119"/>
      <c r="M173" s="119"/>
      <c r="N173" s="119"/>
      <c r="O173" s="119"/>
      <c r="P173" s="119"/>
      <c r="Q173" s="119"/>
      <c r="R173" s="119"/>
      <c r="S173" s="119"/>
      <c r="T173" s="119"/>
      <c r="U173" s="119"/>
      <c r="V173" s="119"/>
      <c r="W173" s="119"/>
      <c r="X173" s="119"/>
      <c r="Y173" s="119"/>
      <c r="Z173" s="119"/>
      <c r="AA173" s="119"/>
      <c r="AB173" s="119"/>
      <c r="AC173" s="119"/>
      <c r="AD173" s="119"/>
      <c r="AE173" s="119"/>
      <c r="AF173" s="119"/>
    </row>
    <row r="174" spans="1:32" ht="20.25" customHeight="1">
      <c r="A174" s="134"/>
      <c r="B174" s="134"/>
      <c r="C174" s="119"/>
      <c r="D174" s="119"/>
      <c r="E174" s="119"/>
      <c r="F174" s="119"/>
      <c r="G174" s="119"/>
      <c r="H174" s="119"/>
      <c r="I174" s="119"/>
      <c r="J174" s="119"/>
      <c r="K174" s="119"/>
      <c r="L174" s="119"/>
      <c r="M174" s="119"/>
      <c r="N174" s="119"/>
      <c r="O174" s="119"/>
      <c r="P174" s="119"/>
      <c r="Q174" s="119"/>
      <c r="R174" s="119"/>
      <c r="S174" s="119"/>
      <c r="T174" s="119"/>
      <c r="U174" s="119"/>
      <c r="V174" s="119"/>
      <c r="W174" s="119"/>
      <c r="X174" s="119"/>
      <c r="Y174" s="119"/>
      <c r="Z174" s="119"/>
      <c r="AA174" s="119"/>
      <c r="AB174" s="119"/>
      <c r="AC174" s="119"/>
      <c r="AD174" s="119"/>
      <c r="AE174" s="119"/>
      <c r="AF174" s="119"/>
    </row>
    <row r="175" spans="1:32" ht="20.25" customHeight="1">
      <c r="A175" s="134"/>
      <c r="B175" s="134"/>
      <c r="C175" s="119"/>
      <c r="D175" s="119"/>
      <c r="E175" s="119"/>
      <c r="F175" s="119"/>
      <c r="G175" s="119"/>
      <c r="H175" s="119"/>
      <c r="I175" s="119"/>
      <c r="J175" s="119"/>
      <c r="K175" s="119"/>
      <c r="L175" s="119"/>
      <c r="M175" s="119"/>
      <c r="N175" s="119"/>
      <c r="O175" s="119"/>
      <c r="P175" s="119"/>
      <c r="Q175" s="119"/>
      <c r="R175" s="119"/>
      <c r="S175" s="119"/>
      <c r="T175" s="119"/>
      <c r="U175" s="119"/>
      <c r="V175" s="119"/>
      <c r="W175" s="119"/>
      <c r="X175" s="119"/>
      <c r="Y175" s="119"/>
      <c r="Z175" s="119"/>
      <c r="AA175" s="119"/>
      <c r="AB175" s="119"/>
      <c r="AC175" s="119"/>
      <c r="AD175" s="119"/>
      <c r="AE175" s="119"/>
      <c r="AF175" s="119"/>
    </row>
    <row r="176" spans="1:32" ht="20.25" customHeight="1">
      <c r="A176" s="134"/>
      <c r="B176" s="134"/>
      <c r="C176" s="119"/>
      <c r="D176" s="119"/>
      <c r="E176" s="119"/>
      <c r="F176" s="119"/>
      <c r="G176" s="119"/>
      <c r="H176" s="119"/>
      <c r="I176" s="119"/>
      <c r="J176" s="119"/>
      <c r="K176" s="119"/>
      <c r="L176" s="119"/>
      <c r="M176" s="119"/>
      <c r="N176" s="119"/>
      <c r="O176" s="119"/>
      <c r="P176" s="119"/>
      <c r="Q176" s="119"/>
      <c r="R176" s="119"/>
      <c r="S176" s="119"/>
      <c r="T176" s="119"/>
      <c r="U176" s="119"/>
      <c r="V176" s="119"/>
      <c r="W176" s="119"/>
      <c r="X176" s="119"/>
      <c r="Y176" s="119"/>
      <c r="Z176" s="119"/>
      <c r="AA176" s="119"/>
      <c r="AB176" s="119"/>
      <c r="AC176" s="119"/>
      <c r="AD176" s="119"/>
      <c r="AE176" s="119"/>
      <c r="AF176" s="119"/>
    </row>
    <row r="177" spans="1:32" ht="20.25" customHeight="1">
      <c r="A177" s="134"/>
      <c r="B177" s="134"/>
      <c r="C177" s="119"/>
      <c r="D177" s="119"/>
      <c r="E177" s="119"/>
      <c r="F177" s="119"/>
      <c r="G177" s="119"/>
      <c r="H177" s="119"/>
      <c r="I177" s="119"/>
      <c r="J177" s="119"/>
      <c r="K177" s="119"/>
      <c r="L177" s="119"/>
      <c r="M177" s="119"/>
      <c r="N177" s="119"/>
      <c r="O177" s="119"/>
      <c r="P177" s="119"/>
      <c r="Q177" s="119"/>
      <c r="R177" s="119"/>
      <c r="S177" s="119"/>
      <c r="T177" s="119"/>
      <c r="U177" s="119"/>
      <c r="V177" s="119"/>
      <c r="W177" s="119"/>
      <c r="X177" s="119"/>
      <c r="Y177" s="119"/>
      <c r="Z177" s="119"/>
      <c r="AA177" s="119"/>
      <c r="AB177" s="119"/>
      <c r="AC177" s="119"/>
      <c r="AD177" s="119"/>
      <c r="AE177" s="119"/>
      <c r="AF177" s="119"/>
    </row>
    <row r="178" spans="1:32" ht="20.25" customHeight="1">
      <c r="A178" s="134"/>
      <c r="B178" s="134"/>
      <c r="C178" s="119"/>
      <c r="D178" s="119"/>
      <c r="E178" s="119"/>
      <c r="F178" s="119"/>
      <c r="G178" s="119"/>
      <c r="H178" s="119"/>
      <c r="I178" s="119"/>
      <c r="J178" s="119"/>
      <c r="K178" s="119"/>
      <c r="L178" s="119"/>
      <c r="M178" s="119"/>
      <c r="N178" s="119"/>
      <c r="O178" s="119"/>
      <c r="P178" s="119"/>
      <c r="Q178" s="119"/>
      <c r="R178" s="119"/>
      <c r="S178" s="119"/>
      <c r="T178" s="119"/>
      <c r="U178" s="119"/>
      <c r="V178" s="119"/>
      <c r="W178" s="119"/>
      <c r="X178" s="119"/>
      <c r="Y178" s="119"/>
      <c r="Z178" s="119"/>
      <c r="AA178" s="119"/>
      <c r="AB178" s="119"/>
      <c r="AC178" s="119"/>
      <c r="AD178" s="119"/>
      <c r="AE178" s="119"/>
      <c r="AF178" s="119"/>
    </row>
    <row r="179" spans="1:32" ht="20.25" customHeight="1">
      <c r="A179" s="134"/>
      <c r="B179" s="134"/>
      <c r="C179" s="119"/>
      <c r="D179" s="119"/>
      <c r="E179" s="119"/>
      <c r="F179" s="119"/>
      <c r="G179" s="119"/>
      <c r="H179" s="119"/>
      <c r="I179" s="119"/>
      <c r="J179" s="119"/>
      <c r="K179" s="119"/>
      <c r="L179" s="119"/>
      <c r="M179" s="119"/>
      <c r="N179" s="119"/>
      <c r="O179" s="119"/>
      <c r="P179" s="119"/>
      <c r="Q179" s="119"/>
      <c r="R179" s="119"/>
      <c r="S179" s="119"/>
      <c r="T179" s="119"/>
      <c r="U179" s="119"/>
      <c r="V179" s="119"/>
      <c r="W179" s="119"/>
      <c r="X179" s="119"/>
      <c r="Y179" s="119"/>
      <c r="Z179" s="119"/>
      <c r="AA179" s="119"/>
      <c r="AB179" s="119"/>
      <c r="AC179" s="119"/>
      <c r="AD179" s="119"/>
      <c r="AE179" s="119"/>
      <c r="AF179" s="119"/>
    </row>
    <row r="180" spans="1:32" ht="20.25" customHeight="1">
      <c r="A180" s="134"/>
      <c r="B180" s="134"/>
      <c r="C180" s="119"/>
      <c r="D180" s="119"/>
      <c r="E180" s="119"/>
      <c r="F180" s="119"/>
      <c r="G180" s="119"/>
      <c r="H180" s="119"/>
      <c r="I180" s="119"/>
      <c r="J180" s="119"/>
      <c r="K180" s="119"/>
      <c r="L180" s="119"/>
      <c r="M180" s="119"/>
      <c r="N180" s="119"/>
      <c r="O180" s="119"/>
      <c r="P180" s="119"/>
      <c r="Q180" s="119"/>
      <c r="R180" s="119"/>
      <c r="S180" s="119"/>
      <c r="T180" s="119"/>
      <c r="U180" s="119"/>
      <c r="V180" s="119"/>
      <c r="W180" s="119"/>
      <c r="X180" s="119"/>
      <c r="Y180" s="119"/>
      <c r="Z180" s="119"/>
      <c r="AA180" s="119"/>
      <c r="AB180" s="119"/>
      <c r="AC180" s="119"/>
      <c r="AD180" s="119"/>
      <c r="AE180" s="119"/>
      <c r="AF180" s="119"/>
    </row>
    <row r="181" spans="1:32" ht="20.25" customHeight="1">
      <c r="A181" s="134"/>
      <c r="B181" s="134"/>
      <c r="C181" s="119"/>
      <c r="D181" s="119"/>
      <c r="E181" s="119"/>
      <c r="F181" s="119"/>
      <c r="G181" s="119"/>
      <c r="H181" s="119"/>
      <c r="I181" s="119"/>
      <c r="J181" s="119"/>
      <c r="K181" s="119"/>
      <c r="L181" s="119"/>
      <c r="M181" s="119"/>
      <c r="N181" s="119"/>
      <c r="O181" s="119"/>
      <c r="P181" s="119"/>
      <c r="Q181" s="119"/>
      <c r="R181" s="119"/>
      <c r="S181" s="119"/>
      <c r="T181" s="119"/>
      <c r="U181" s="119"/>
      <c r="V181" s="119"/>
      <c r="W181" s="119"/>
      <c r="X181" s="119"/>
      <c r="Y181" s="119"/>
      <c r="Z181" s="119"/>
      <c r="AA181" s="119"/>
      <c r="AB181" s="119"/>
      <c r="AC181" s="119"/>
      <c r="AD181" s="119"/>
      <c r="AE181" s="119"/>
      <c r="AF181" s="119"/>
    </row>
    <row r="182" spans="1:32" ht="20.25" customHeight="1">
      <c r="A182" s="134"/>
      <c r="B182" s="134"/>
      <c r="C182" s="119"/>
      <c r="D182" s="119"/>
      <c r="E182" s="119"/>
      <c r="F182" s="119"/>
      <c r="G182" s="119"/>
      <c r="H182" s="119"/>
      <c r="I182" s="119"/>
      <c r="J182" s="119"/>
      <c r="K182" s="119"/>
      <c r="L182" s="119"/>
      <c r="M182" s="119"/>
      <c r="N182" s="119"/>
      <c r="O182" s="119"/>
      <c r="P182" s="119"/>
      <c r="Q182" s="119"/>
      <c r="R182" s="119"/>
      <c r="S182" s="119"/>
      <c r="T182" s="119"/>
      <c r="U182" s="119"/>
      <c r="V182" s="119"/>
      <c r="W182" s="119"/>
      <c r="X182" s="119"/>
      <c r="Y182" s="119"/>
      <c r="Z182" s="119"/>
      <c r="AA182" s="119"/>
      <c r="AB182" s="119"/>
      <c r="AC182" s="119"/>
      <c r="AD182" s="119"/>
      <c r="AE182" s="119"/>
      <c r="AF182" s="119"/>
    </row>
    <row r="183" spans="1:32" ht="20.25" customHeight="1">
      <c r="A183" s="134"/>
      <c r="B183" s="134"/>
      <c r="C183" s="119"/>
      <c r="D183" s="119"/>
      <c r="E183" s="119"/>
      <c r="F183" s="119"/>
      <c r="G183" s="119"/>
      <c r="H183" s="119"/>
      <c r="I183" s="119"/>
      <c r="J183" s="119"/>
      <c r="K183" s="119"/>
      <c r="L183" s="119"/>
      <c r="M183" s="119"/>
      <c r="N183" s="119"/>
      <c r="O183" s="119"/>
      <c r="P183" s="119"/>
      <c r="Q183" s="119"/>
      <c r="R183" s="119"/>
      <c r="S183" s="119"/>
      <c r="T183" s="119"/>
      <c r="U183" s="119"/>
      <c r="V183" s="119"/>
      <c r="W183" s="119"/>
      <c r="X183" s="119"/>
      <c r="Y183" s="119"/>
      <c r="Z183" s="119"/>
      <c r="AA183" s="119"/>
      <c r="AB183" s="119"/>
      <c r="AC183" s="119"/>
      <c r="AD183" s="119"/>
      <c r="AE183" s="119"/>
      <c r="AF183" s="119"/>
    </row>
    <row r="184" spans="1:32" ht="20.25" customHeight="1">
      <c r="A184" s="134"/>
      <c r="B184" s="134"/>
      <c r="C184" s="119"/>
      <c r="D184" s="119"/>
      <c r="E184" s="119"/>
      <c r="F184" s="119"/>
      <c r="G184" s="119"/>
      <c r="H184" s="119"/>
      <c r="I184" s="119"/>
      <c r="J184" s="119"/>
      <c r="K184" s="119"/>
      <c r="L184" s="119"/>
      <c r="M184" s="119"/>
      <c r="N184" s="119"/>
      <c r="O184" s="119"/>
      <c r="P184" s="119"/>
      <c r="Q184" s="119"/>
      <c r="R184" s="119"/>
      <c r="S184" s="119"/>
      <c r="T184" s="119"/>
      <c r="U184" s="119"/>
      <c r="V184" s="119"/>
      <c r="W184" s="119"/>
      <c r="X184" s="119"/>
      <c r="Y184" s="119"/>
      <c r="Z184" s="119"/>
      <c r="AA184" s="119"/>
      <c r="AB184" s="119"/>
      <c r="AC184" s="119"/>
      <c r="AD184" s="119"/>
      <c r="AE184" s="119"/>
      <c r="AF184" s="119"/>
    </row>
    <row r="185" spans="1:32" ht="20.25" customHeight="1">
      <c r="A185" s="134"/>
      <c r="B185" s="134"/>
      <c r="C185" s="119"/>
      <c r="D185" s="119"/>
      <c r="E185" s="119"/>
      <c r="F185" s="119"/>
      <c r="G185" s="119"/>
      <c r="H185" s="119"/>
      <c r="I185" s="119"/>
      <c r="J185" s="119"/>
      <c r="K185" s="119"/>
      <c r="L185" s="119"/>
      <c r="M185" s="119"/>
      <c r="N185" s="119"/>
      <c r="O185" s="119"/>
      <c r="P185" s="119"/>
      <c r="Q185" s="119"/>
      <c r="R185" s="119"/>
      <c r="S185" s="119"/>
      <c r="T185" s="119"/>
      <c r="U185" s="119"/>
      <c r="V185" s="119"/>
      <c r="W185" s="119"/>
      <c r="X185" s="119"/>
      <c r="Y185" s="119"/>
      <c r="Z185" s="119"/>
      <c r="AA185" s="119"/>
      <c r="AB185" s="119"/>
      <c r="AC185" s="119"/>
      <c r="AD185" s="119"/>
      <c r="AE185" s="119"/>
      <c r="AF185" s="119"/>
    </row>
    <row r="186" spans="1:32" ht="20.25" customHeight="1">
      <c r="A186" s="134"/>
      <c r="B186" s="134"/>
      <c r="C186" s="119"/>
      <c r="D186" s="119"/>
      <c r="E186" s="119"/>
      <c r="F186" s="119"/>
      <c r="G186" s="119"/>
      <c r="H186" s="119"/>
      <c r="I186" s="119"/>
      <c r="J186" s="119"/>
      <c r="K186" s="119"/>
      <c r="L186" s="119"/>
      <c r="M186" s="119"/>
      <c r="N186" s="119"/>
      <c r="O186" s="119"/>
      <c r="P186" s="119"/>
      <c r="Q186" s="119"/>
      <c r="R186" s="119"/>
      <c r="S186" s="119"/>
      <c r="T186" s="119"/>
      <c r="U186" s="119"/>
      <c r="V186" s="119"/>
      <c r="W186" s="119"/>
      <c r="X186" s="119"/>
      <c r="Y186" s="119"/>
      <c r="Z186" s="119"/>
      <c r="AA186" s="119"/>
      <c r="AB186" s="119"/>
      <c r="AC186" s="119"/>
      <c r="AD186" s="119"/>
      <c r="AE186" s="119"/>
      <c r="AF186" s="119"/>
    </row>
    <row r="187" spans="1:32" ht="20.25" customHeight="1">
      <c r="A187" s="134"/>
      <c r="B187" s="134"/>
      <c r="C187" s="119"/>
      <c r="D187" s="119"/>
      <c r="E187" s="119"/>
      <c r="F187" s="119"/>
      <c r="G187" s="119"/>
      <c r="H187" s="119"/>
      <c r="I187" s="119"/>
      <c r="J187" s="119"/>
      <c r="K187" s="119"/>
      <c r="L187" s="119"/>
      <c r="M187" s="119"/>
      <c r="N187" s="119"/>
      <c r="O187" s="119"/>
      <c r="P187" s="119"/>
      <c r="Q187" s="119"/>
      <c r="R187" s="119"/>
      <c r="S187" s="119"/>
      <c r="T187" s="119"/>
      <c r="U187" s="119"/>
      <c r="V187" s="119"/>
      <c r="W187" s="119"/>
      <c r="X187" s="119"/>
      <c r="Y187" s="119"/>
      <c r="Z187" s="119"/>
      <c r="AA187" s="119"/>
      <c r="AB187" s="119"/>
      <c r="AC187" s="119"/>
      <c r="AD187" s="119"/>
      <c r="AE187" s="119"/>
      <c r="AF187" s="119"/>
    </row>
    <row r="188" spans="1:32" ht="20.25" customHeight="1">
      <c r="A188" s="134"/>
      <c r="B188" s="134"/>
      <c r="C188" s="119"/>
      <c r="D188" s="119"/>
      <c r="E188" s="119"/>
      <c r="F188" s="119"/>
      <c r="G188" s="119"/>
      <c r="H188" s="119"/>
      <c r="I188" s="119"/>
      <c r="J188" s="119"/>
      <c r="K188" s="119"/>
      <c r="L188" s="119"/>
      <c r="M188" s="119"/>
      <c r="N188" s="119"/>
      <c r="O188" s="119"/>
      <c r="P188" s="119"/>
      <c r="Q188" s="119"/>
      <c r="R188" s="119"/>
      <c r="S188" s="119"/>
      <c r="T188" s="119"/>
      <c r="U188" s="119"/>
      <c r="V188" s="119"/>
      <c r="W188" s="119"/>
      <c r="X188" s="119"/>
      <c r="Y188" s="119"/>
      <c r="Z188" s="119"/>
      <c r="AA188" s="119"/>
      <c r="AB188" s="119"/>
      <c r="AC188" s="119"/>
      <c r="AD188" s="119"/>
      <c r="AE188" s="119"/>
      <c r="AF188" s="119"/>
    </row>
    <row r="189" spans="1:32" ht="20.25" customHeight="1">
      <c r="A189" s="134"/>
      <c r="B189" s="134"/>
      <c r="C189" s="119"/>
      <c r="D189" s="119"/>
      <c r="E189" s="119"/>
      <c r="F189" s="119"/>
      <c r="G189" s="119"/>
      <c r="H189" s="119"/>
      <c r="I189" s="119"/>
      <c r="J189" s="119"/>
      <c r="K189" s="119"/>
      <c r="L189" s="119"/>
      <c r="M189" s="119"/>
      <c r="N189" s="119"/>
      <c r="O189" s="119"/>
      <c r="P189" s="119"/>
      <c r="Q189" s="119"/>
      <c r="R189" s="119"/>
      <c r="S189" s="119"/>
      <c r="T189" s="119"/>
      <c r="U189" s="119"/>
      <c r="V189" s="119"/>
      <c r="W189" s="119"/>
      <c r="X189" s="119"/>
      <c r="Y189" s="119"/>
      <c r="Z189" s="119"/>
      <c r="AA189" s="119"/>
      <c r="AB189" s="119"/>
      <c r="AC189" s="119"/>
      <c r="AD189" s="119"/>
      <c r="AE189" s="119"/>
      <c r="AF189" s="119"/>
    </row>
    <row r="190" spans="1:32" ht="20.25" customHeight="1">
      <c r="A190" s="134"/>
      <c r="B190" s="134"/>
      <c r="C190" s="119"/>
      <c r="D190" s="119"/>
      <c r="E190" s="119"/>
      <c r="F190" s="119"/>
      <c r="G190" s="119"/>
      <c r="H190" s="119"/>
      <c r="I190" s="119"/>
      <c r="J190" s="119"/>
      <c r="K190" s="119"/>
      <c r="L190" s="119"/>
      <c r="M190" s="119"/>
      <c r="N190" s="119"/>
      <c r="O190" s="119"/>
      <c r="P190" s="119"/>
      <c r="Q190" s="119"/>
      <c r="R190" s="119"/>
      <c r="S190" s="119"/>
      <c r="T190" s="119"/>
      <c r="U190" s="119"/>
      <c r="V190" s="119"/>
      <c r="W190" s="119"/>
      <c r="X190" s="119"/>
      <c r="Y190" s="119"/>
      <c r="Z190" s="119"/>
      <c r="AA190" s="119"/>
      <c r="AB190" s="119"/>
      <c r="AC190" s="119"/>
      <c r="AD190" s="119"/>
      <c r="AE190" s="119"/>
      <c r="AF190" s="119"/>
    </row>
    <row r="191" spans="1:32" ht="20.25" customHeight="1">
      <c r="A191" s="134"/>
      <c r="B191" s="134"/>
      <c r="C191" s="119"/>
      <c r="D191" s="119"/>
      <c r="E191" s="119"/>
      <c r="F191" s="119"/>
      <c r="G191" s="119"/>
      <c r="H191" s="119"/>
      <c r="I191" s="119"/>
      <c r="J191" s="119"/>
      <c r="K191" s="119"/>
      <c r="L191" s="119"/>
      <c r="M191" s="119"/>
      <c r="N191" s="119"/>
      <c r="O191" s="119"/>
      <c r="P191" s="119"/>
      <c r="Q191" s="119"/>
      <c r="R191" s="119"/>
      <c r="S191" s="119"/>
      <c r="T191" s="119"/>
      <c r="U191" s="119"/>
      <c r="V191" s="119"/>
      <c r="W191" s="119"/>
      <c r="X191" s="119"/>
      <c r="Y191" s="119"/>
      <c r="Z191" s="119"/>
      <c r="AA191" s="119"/>
      <c r="AB191" s="119"/>
      <c r="AC191" s="119"/>
      <c r="AD191" s="119"/>
      <c r="AE191" s="119"/>
      <c r="AF191" s="119"/>
    </row>
    <row r="192" spans="1:32" ht="20.25" customHeight="1">
      <c r="A192" s="134"/>
      <c r="B192" s="134"/>
      <c r="C192" s="119"/>
      <c r="D192" s="119"/>
      <c r="E192" s="119"/>
      <c r="F192" s="119"/>
      <c r="G192" s="119"/>
      <c r="H192" s="119"/>
      <c r="I192" s="119"/>
      <c r="J192" s="119"/>
      <c r="K192" s="119"/>
      <c r="L192" s="119"/>
      <c r="M192" s="119"/>
      <c r="N192" s="119"/>
      <c r="O192" s="119"/>
      <c r="P192" s="119"/>
      <c r="Q192" s="119"/>
      <c r="R192" s="119"/>
      <c r="S192" s="119"/>
      <c r="T192" s="119"/>
      <c r="U192" s="119"/>
      <c r="V192" s="119"/>
      <c r="W192" s="119"/>
      <c r="X192" s="119"/>
      <c r="Y192" s="119"/>
      <c r="Z192" s="119"/>
      <c r="AA192" s="119"/>
      <c r="AB192" s="119"/>
      <c r="AC192" s="119"/>
      <c r="AD192" s="119"/>
      <c r="AE192" s="119"/>
      <c r="AF192" s="119"/>
    </row>
    <row r="193" spans="1:32" ht="20.25" customHeight="1">
      <c r="A193" s="134"/>
      <c r="B193" s="134"/>
      <c r="C193" s="119"/>
      <c r="D193" s="119"/>
      <c r="E193" s="119"/>
      <c r="F193" s="119"/>
      <c r="G193" s="119"/>
      <c r="H193" s="119"/>
      <c r="I193" s="119"/>
      <c r="J193" s="119"/>
      <c r="K193" s="119"/>
      <c r="L193" s="119"/>
      <c r="M193" s="119"/>
      <c r="N193" s="119"/>
      <c r="O193" s="119"/>
      <c r="P193" s="119"/>
      <c r="Q193" s="119"/>
      <c r="R193" s="119"/>
      <c r="S193" s="119"/>
      <c r="T193" s="119"/>
      <c r="U193" s="119"/>
      <c r="V193" s="119"/>
      <c r="W193" s="119"/>
      <c r="X193" s="119"/>
      <c r="Y193" s="119"/>
      <c r="Z193" s="119"/>
      <c r="AA193" s="119"/>
      <c r="AB193" s="119"/>
      <c r="AC193" s="119"/>
      <c r="AD193" s="119"/>
      <c r="AE193" s="119"/>
      <c r="AF193" s="119"/>
    </row>
    <row r="194" spans="1:32" ht="20.25" customHeight="1">
      <c r="A194" s="134"/>
      <c r="B194" s="134"/>
      <c r="C194" s="119"/>
      <c r="D194" s="119"/>
      <c r="E194" s="119"/>
      <c r="F194" s="119"/>
      <c r="G194" s="119"/>
      <c r="H194" s="119"/>
      <c r="I194" s="119"/>
      <c r="J194" s="119"/>
      <c r="K194" s="119"/>
      <c r="L194" s="119"/>
      <c r="M194" s="119"/>
      <c r="N194" s="119"/>
      <c r="O194" s="119"/>
      <c r="P194" s="119"/>
      <c r="Q194" s="119"/>
      <c r="R194" s="119"/>
      <c r="S194" s="119"/>
      <c r="T194" s="119"/>
      <c r="U194" s="119"/>
      <c r="V194" s="119"/>
      <c r="W194" s="119"/>
      <c r="X194" s="119"/>
      <c r="Y194" s="119"/>
      <c r="Z194" s="119"/>
      <c r="AA194" s="119"/>
      <c r="AB194" s="119"/>
      <c r="AC194" s="119"/>
      <c r="AD194" s="119"/>
      <c r="AE194" s="119"/>
      <c r="AF194" s="119"/>
    </row>
    <row r="195" spans="1:32" ht="20.25" customHeight="1">
      <c r="A195" s="134"/>
      <c r="B195" s="134"/>
      <c r="C195" s="119"/>
      <c r="D195" s="119"/>
      <c r="E195" s="119"/>
      <c r="F195" s="119"/>
      <c r="G195" s="119"/>
      <c r="H195" s="119"/>
      <c r="I195" s="119"/>
      <c r="J195" s="119"/>
      <c r="K195" s="119"/>
      <c r="L195" s="119"/>
      <c r="M195" s="119"/>
      <c r="N195" s="119"/>
      <c r="O195" s="119"/>
      <c r="P195" s="119"/>
      <c r="Q195" s="119"/>
      <c r="R195" s="119"/>
      <c r="S195" s="119"/>
      <c r="T195" s="119"/>
      <c r="U195" s="119"/>
      <c r="V195" s="119"/>
      <c r="W195" s="119"/>
      <c r="X195" s="119"/>
      <c r="Y195" s="119"/>
      <c r="Z195" s="119"/>
      <c r="AA195" s="119"/>
      <c r="AB195" s="119"/>
      <c r="AC195" s="119"/>
      <c r="AD195" s="119"/>
      <c r="AE195" s="119"/>
      <c r="AF195" s="119"/>
    </row>
    <row r="196" spans="1:32" ht="20.25" customHeight="1">
      <c r="A196" s="134"/>
      <c r="B196" s="134"/>
      <c r="C196" s="119"/>
      <c r="D196" s="119"/>
      <c r="E196" s="119"/>
      <c r="F196" s="119"/>
      <c r="G196" s="119"/>
      <c r="H196" s="119"/>
      <c r="I196" s="119"/>
      <c r="J196" s="119"/>
      <c r="K196" s="119"/>
      <c r="L196" s="119"/>
      <c r="M196" s="119"/>
      <c r="N196" s="119"/>
      <c r="O196" s="119"/>
      <c r="P196" s="119"/>
      <c r="Q196" s="119"/>
      <c r="R196" s="119"/>
      <c r="S196" s="119"/>
      <c r="T196" s="119"/>
      <c r="U196" s="119"/>
      <c r="V196" s="119"/>
      <c r="W196" s="119"/>
      <c r="X196" s="119"/>
      <c r="Y196" s="119"/>
      <c r="Z196" s="119"/>
      <c r="AA196" s="119"/>
      <c r="AB196" s="119"/>
      <c r="AC196" s="119"/>
      <c r="AD196" s="119"/>
      <c r="AE196" s="119"/>
      <c r="AF196" s="119"/>
    </row>
    <row r="197" spans="1:32" ht="20.25" customHeight="1">
      <c r="A197" s="134"/>
      <c r="B197" s="134"/>
      <c r="C197" s="119"/>
      <c r="D197" s="119"/>
      <c r="E197" s="119"/>
      <c r="F197" s="119"/>
      <c r="G197" s="119"/>
      <c r="H197" s="119"/>
      <c r="I197" s="119"/>
      <c r="J197" s="119"/>
      <c r="K197" s="119"/>
      <c r="L197" s="119"/>
      <c r="M197" s="119"/>
      <c r="N197" s="119"/>
      <c r="O197" s="119"/>
      <c r="P197" s="119"/>
      <c r="Q197" s="119"/>
      <c r="R197" s="119"/>
      <c r="S197" s="119"/>
      <c r="T197" s="119"/>
      <c r="U197" s="119"/>
      <c r="V197" s="119"/>
      <c r="W197" s="119"/>
      <c r="X197" s="119"/>
      <c r="Y197" s="119"/>
      <c r="Z197" s="119"/>
      <c r="AA197" s="119"/>
      <c r="AB197" s="119"/>
      <c r="AC197" s="119"/>
      <c r="AD197" s="119"/>
      <c r="AE197" s="119"/>
      <c r="AF197" s="119"/>
    </row>
    <row r="198" spans="1:32" ht="20.25" customHeight="1">
      <c r="A198" s="134"/>
      <c r="B198" s="134"/>
      <c r="C198" s="119"/>
      <c r="D198" s="119"/>
      <c r="E198" s="119"/>
      <c r="F198" s="119"/>
      <c r="G198" s="119"/>
      <c r="H198" s="119"/>
      <c r="I198" s="119"/>
      <c r="J198" s="119"/>
      <c r="K198" s="119"/>
      <c r="L198" s="119"/>
      <c r="M198" s="119"/>
      <c r="N198" s="119"/>
      <c r="O198" s="119"/>
      <c r="P198" s="119"/>
      <c r="Q198" s="119"/>
      <c r="R198" s="119"/>
      <c r="S198" s="119"/>
      <c r="T198" s="119"/>
      <c r="U198" s="119"/>
      <c r="V198" s="119"/>
      <c r="W198" s="119"/>
      <c r="X198" s="119"/>
      <c r="Y198" s="119"/>
      <c r="Z198" s="119"/>
      <c r="AA198" s="119"/>
      <c r="AB198" s="119"/>
      <c r="AC198" s="119"/>
      <c r="AD198" s="119"/>
      <c r="AE198" s="119"/>
      <c r="AF198" s="119"/>
    </row>
    <row r="199" spans="1:32" ht="20.25" customHeight="1">
      <c r="A199" s="134"/>
      <c r="B199" s="134"/>
      <c r="C199" s="119"/>
      <c r="D199" s="119"/>
      <c r="E199" s="119"/>
      <c r="F199" s="119"/>
      <c r="G199" s="119"/>
      <c r="H199" s="119"/>
      <c r="I199" s="119"/>
      <c r="J199" s="119"/>
      <c r="K199" s="119"/>
      <c r="L199" s="119"/>
      <c r="M199" s="119"/>
      <c r="N199" s="119"/>
      <c r="O199" s="119"/>
      <c r="P199" s="119"/>
      <c r="Q199" s="119"/>
      <c r="R199" s="119"/>
      <c r="S199" s="119"/>
      <c r="T199" s="119"/>
      <c r="U199" s="119"/>
      <c r="V199" s="119"/>
      <c r="W199" s="119"/>
      <c r="X199" s="119"/>
      <c r="Y199" s="119"/>
      <c r="Z199" s="119"/>
      <c r="AA199" s="119"/>
      <c r="AB199" s="119"/>
      <c r="AC199" s="119"/>
      <c r="AD199" s="119"/>
      <c r="AE199" s="119"/>
      <c r="AF199" s="119"/>
    </row>
    <row r="200" spans="1:32" ht="20.25" customHeight="1">
      <c r="A200" s="134"/>
      <c r="B200" s="134"/>
      <c r="C200" s="119"/>
      <c r="D200" s="119"/>
      <c r="E200" s="119"/>
      <c r="F200" s="119"/>
      <c r="G200" s="119"/>
      <c r="H200" s="119"/>
      <c r="I200" s="119"/>
      <c r="J200" s="119"/>
      <c r="K200" s="119"/>
      <c r="L200" s="119"/>
      <c r="M200" s="119"/>
      <c r="N200" s="119"/>
      <c r="O200" s="119"/>
      <c r="P200" s="119"/>
      <c r="Q200" s="119"/>
      <c r="R200" s="119"/>
      <c r="S200" s="119"/>
      <c r="T200" s="119"/>
      <c r="U200" s="119"/>
      <c r="V200" s="119"/>
      <c r="W200" s="119"/>
      <c r="X200" s="119"/>
      <c r="Y200" s="119"/>
      <c r="Z200" s="119"/>
      <c r="AA200" s="119"/>
      <c r="AB200" s="119"/>
      <c r="AC200" s="119"/>
      <c r="AD200" s="119"/>
      <c r="AE200" s="119"/>
      <c r="AF200" s="119"/>
    </row>
    <row r="201" spans="1:32" ht="20.25" customHeight="1">
      <c r="A201" s="134"/>
      <c r="B201" s="134"/>
      <c r="C201" s="119"/>
      <c r="D201" s="119"/>
      <c r="E201" s="119"/>
      <c r="F201" s="119"/>
      <c r="G201" s="119"/>
      <c r="H201" s="119"/>
      <c r="I201" s="119"/>
      <c r="J201" s="119"/>
      <c r="K201" s="119"/>
      <c r="L201" s="119"/>
      <c r="M201" s="119"/>
      <c r="N201" s="119"/>
      <c r="O201" s="119"/>
      <c r="P201" s="119"/>
      <c r="Q201" s="119"/>
      <c r="R201" s="119"/>
      <c r="S201" s="119"/>
      <c r="T201" s="119"/>
      <c r="U201" s="119"/>
      <c r="V201" s="119"/>
      <c r="W201" s="119"/>
      <c r="X201" s="119"/>
      <c r="Y201" s="119"/>
      <c r="Z201" s="119"/>
      <c r="AA201" s="119"/>
      <c r="AB201" s="119"/>
      <c r="AC201" s="119"/>
      <c r="AD201" s="119"/>
      <c r="AE201" s="119"/>
      <c r="AF201" s="119"/>
    </row>
    <row r="202" spans="1:32" ht="20.25" customHeight="1">
      <c r="A202" s="134"/>
      <c r="B202" s="134"/>
      <c r="C202" s="119"/>
      <c r="D202" s="119"/>
      <c r="E202" s="119"/>
      <c r="F202" s="119"/>
      <c r="G202" s="119"/>
      <c r="H202" s="119"/>
      <c r="I202" s="119"/>
      <c r="J202" s="119"/>
      <c r="K202" s="119"/>
      <c r="L202" s="119"/>
      <c r="M202" s="119"/>
      <c r="N202" s="119"/>
      <c r="O202" s="119"/>
      <c r="P202" s="119"/>
      <c r="Q202" s="119"/>
      <c r="R202" s="119"/>
      <c r="S202" s="119"/>
      <c r="T202" s="119"/>
      <c r="U202" s="119"/>
      <c r="V202" s="119"/>
      <c r="W202" s="119"/>
      <c r="X202" s="119"/>
      <c r="Y202" s="119"/>
      <c r="Z202" s="119"/>
      <c r="AA202" s="119"/>
      <c r="AB202" s="119"/>
      <c r="AC202" s="119"/>
      <c r="AD202" s="119"/>
      <c r="AE202" s="119"/>
      <c r="AF202" s="119"/>
    </row>
    <row r="203" spans="1:32" ht="20.25" customHeight="1">
      <c r="A203" s="134"/>
      <c r="B203" s="134"/>
      <c r="C203" s="119"/>
      <c r="D203" s="119"/>
      <c r="E203" s="119"/>
      <c r="F203" s="119"/>
      <c r="G203" s="119"/>
      <c r="H203" s="119"/>
      <c r="I203" s="119"/>
      <c r="J203" s="119"/>
      <c r="K203" s="119"/>
      <c r="L203" s="119"/>
      <c r="M203" s="119"/>
      <c r="N203" s="119"/>
      <c r="O203" s="119"/>
      <c r="P203" s="119"/>
      <c r="Q203" s="119"/>
      <c r="R203" s="119"/>
      <c r="S203" s="119"/>
      <c r="T203" s="119"/>
      <c r="U203" s="119"/>
      <c r="V203" s="119"/>
      <c r="W203" s="119"/>
      <c r="X203" s="119"/>
      <c r="Y203" s="119"/>
      <c r="Z203" s="119"/>
      <c r="AA203" s="119"/>
      <c r="AB203" s="119"/>
      <c r="AC203" s="119"/>
      <c r="AD203" s="119"/>
      <c r="AE203" s="119"/>
      <c r="AF203" s="119"/>
    </row>
    <row r="204" spans="1:32" ht="20.25" customHeight="1">
      <c r="A204" s="134"/>
      <c r="B204" s="134"/>
      <c r="C204" s="119"/>
      <c r="D204" s="119"/>
      <c r="E204" s="119"/>
      <c r="F204" s="119"/>
      <c r="G204" s="119"/>
      <c r="H204" s="119"/>
      <c r="I204" s="119"/>
      <c r="J204" s="119"/>
      <c r="K204" s="119"/>
      <c r="L204" s="119"/>
      <c r="M204" s="119"/>
      <c r="N204" s="119"/>
      <c r="O204" s="119"/>
      <c r="P204" s="119"/>
      <c r="Q204" s="119"/>
      <c r="R204" s="119"/>
      <c r="S204" s="119"/>
      <c r="T204" s="119"/>
      <c r="U204" s="119"/>
      <c r="V204" s="119"/>
      <c r="W204" s="119"/>
      <c r="X204" s="119"/>
      <c r="Y204" s="119"/>
      <c r="Z204" s="119"/>
      <c r="AA204" s="119"/>
      <c r="AB204" s="119"/>
      <c r="AC204" s="119"/>
      <c r="AD204" s="119"/>
      <c r="AE204" s="119"/>
      <c r="AF204" s="119"/>
    </row>
    <row r="205" spans="1:32" ht="20.25" customHeight="1">
      <c r="A205" s="134"/>
      <c r="B205" s="134"/>
      <c r="C205" s="119"/>
      <c r="D205" s="119"/>
      <c r="E205" s="119"/>
      <c r="F205" s="119"/>
      <c r="G205" s="119"/>
      <c r="H205" s="119"/>
      <c r="I205" s="119"/>
      <c r="J205" s="119"/>
      <c r="K205" s="119"/>
      <c r="L205" s="119"/>
      <c r="M205" s="119"/>
      <c r="N205" s="119"/>
      <c r="O205" s="119"/>
      <c r="P205" s="119"/>
      <c r="Q205" s="119"/>
      <c r="R205" s="119"/>
      <c r="S205" s="119"/>
      <c r="T205" s="119"/>
      <c r="U205" s="119"/>
      <c r="V205" s="119"/>
      <c r="W205" s="119"/>
      <c r="X205" s="119"/>
      <c r="Y205" s="119"/>
      <c r="Z205" s="119"/>
      <c r="AA205" s="119"/>
      <c r="AB205" s="119"/>
      <c r="AC205" s="119"/>
      <c r="AD205" s="119"/>
      <c r="AE205" s="119"/>
      <c r="AF205" s="119"/>
    </row>
    <row r="206" spans="1:32" ht="20.25" customHeight="1">
      <c r="A206" s="134"/>
      <c r="B206" s="134"/>
      <c r="C206" s="119"/>
      <c r="D206" s="119"/>
      <c r="E206" s="119"/>
      <c r="F206" s="119"/>
      <c r="G206" s="119"/>
      <c r="H206" s="119"/>
      <c r="I206" s="119"/>
      <c r="J206" s="119"/>
      <c r="K206" s="119"/>
      <c r="L206" s="119"/>
      <c r="M206" s="119"/>
      <c r="N206" s="119"/>
      <c r="O206" s="119"/>
      <c r="P206" s="119"/>
      <c r="Q206" s="119"/>
      <c r="R206" s="119"/>
      <c r="S206" s="119"/>
      <c r="T206" s="119"/>
      <c r="U206" s="119"/>
      <c r="V206" s="119"/>
      <c r="W206" s="119"/>
      <c r="X206" s="119"/>
      <c r="Y206" s="119"/>
      <c r="Z206" s="119"/>
      <c r="AA206" s="119"/>
      <c r="AB206" s="119"/>
      <c r="AC206" s="119"/>
      <c r="AD206" s="119"/>
      <c r="AE206" s="119"/>
      <c r="AF206" s="119"/>
    </row>
    <row r="207" spans="1:32" ht="20.25" customHeight="1">
      <c r="A207" s="134"/>
      <c r="B207" s="134"/>
      <c r="C207" s="119"/>
      <c r="D207" s="119"/>
      <c r="E207" s="119"/>
      <c r="F207" s="119"/>
      <c r="G207" s="119"/>
      <c r="H207" s="119"/>
      <c r="I207" s="119"/>
      <c r="J207" s="119"/>
      <c r="K207" s="119"/>
      <c r="L207" s="119"/>
      <c r="M207" s="119"/>
      <c r="N207" s="119"/>
      <c r="O207" s="119"/>
      <c r="P207" s="119"/>
      <c r="Q207" s="119"/>
      <c r="R207" s="119"/>
      <c r="S207" s="119"/>
      <c r="T207" s="119"/>
      <c r="U207" s="119"/>
      <c r="V207" s="119"/>
      <c r="W207" s="119"/>
      <c r="X207" s="119"/>
      <c r="Y207" s="119"/>
      <c r="Z207" s="119"/>
      <c r="AA207" s="119"/>
      <c r="AB207" s="119"/>
      <c r="AC207" s="119"/>
      <c r="AD207" s="119"/>
      <c r="AE207" s="119"/>
      <c r="AF207" s="119"/>
    </row>
    <row r="208" spans="1:32" ht="20.25" customHeight="1">
      <c r="A208" s="134"/>
      <c r="B208" s="134"/>
      <c r="C208" s="119"/>
      <c r="D208" s="119"/>
      <c r="E208" s="119"/>
      <c r="F208" s="119"/>
      <c r="G208" s="119"/>
      <c r="H208" s="119"/>
      <c r="I208" s="119"/>
      <c r="J208" s="119"/>
      <c r="K208" s="119"/>
      <c r="L208" s="119"/>
      <c r="M208" s="119"/>
      <c r="N208" s="119"/>
      <c r="O208" s="119"/>
      <c r="P208" s="119"/>
      <c r="Q208" s="119"/>
      <c r="R208" s="119"/>
      <c r="S208" s="119"/>
      <c r="T208" s="119"/>
      <c r="U208" s="119"/>
      <c r="V208" s="119"/>
      <c r="W208" s="119"/>
      <c r="X208" s="119"/>
      <c r="Y208" s="119"/>
      <c r="Z208" s="119"/>
      <c r="AA208" s="119"/>
      <c r="AB208" s="119"/>
      <c r="AC208" s="119"/>
      <c r="AD208" s="119"/>
      <c r="AE208" s="119"/>
      <c r="AF208" s="119"/>
    </row>
    <row r="209" spans="1:32" ht="20.25" customHeight="1">
      <c r="A209" s="134"/>
      <c r="B209" s="134"/>
      <c r="C209" s="119"/>
      <c r="D209" s="119"/>
      <c r="E209" s="119"/>
      <c r="F209" s="119"/>
      <c r="G209" s="119"/>
      <c r="H209" s="119"/>
      <c r="I209" s="119"/>
      <c r="J209" s="119"/>
      <c r="K209" s="119"/>
      <c r="L209" s="119"/>
      <c r="M209" s="119"/>
      <c r="N209" s="119"/>
      <c r="O209" s="119"/>
      <c r="P209" s="119"/>
      <c r="Q209" s="119"/>
      <c r="R209" s="119"/>
      <c r="S209" s="119"/>
      <c r="T209" s="119"/>
      <c r="U209" s="119"/>
      <c r="V209" s="119"/>
      <c r="W209" s="119"/>
      <c r="X209" s="119"/>
      <c r="Y209" s="119"/>
      <c r="Z209" s="119"/>
      <c r="AA209" s="119"/>
      <c r="AB209" s="119"/>
      <c r="AC209" s="119"/>
      <c r="AD209" s="119"/>
      <c r="AE209" s="119"/>
      <c r="AF209" s="119"/>
    </row>
    <row r="210" spans="1:32" ht="20.25" customHeight="1">
      <c r="A210" s="134"/>
      <c r="B210" s="134"/>
      <c r="C210" s="119"/>
      <c r="D210" s="119"/>
      <c r="E210" s="119"/>
      <c r="F210" s="119"/>
      <c r="G210" s="119"/>
      <c r="H210" s="119"/>
      <c r="I210" s="119"/>
      <c r="J210" s="119"/>
      <c r="K210" s="119"/>
      <c r="L210" s="119"/>
      <c r="M210" s="119"/>
      <c r="N210" s="119"/>
      <c r="O210" s="119"/>
      <c r="P210" s="119"/>
      <c r="Q210" s="119"/>
      <c r="R210" s="119"/>
      <c r="S210" s="119"/>
      <c r="T210" s="119"/>
      <c r="U210" s="119"/>
      <c r="V210" s="119"/>
      <c r="W210" s="119"/>
      <c r="X210" s="119"/>
      <c r="Y210" s="119"/>
      <c r="Z210" s="119"/>
      <c r="AA210" s="119"/>
      <c r="AB210" s="119"/>
      <c r="AC210" s="119"/>
      <c r="AD210" s="119"/>
      <c r="AE210" s="119"/>
      <c r="AF210" s="119"/>
    </row>
    <row r="211" spans="1:32" ht="20.25" customHeight="1">
      <c r="A211" s="134"/>
      <c r="B211" s="134"/>
      <c r="C211" s="119"/>
      <c r="D211" s="119"/>
      <c r="E211" s="119"/>
      <c r="F211" s="119"/>
      <c r="G211" s="119"/>
      <c r="H211" s="119"/>
      <c r="I211" s="119"/>
      <c r="J211" s="119"/>
      <c r="K211" s="119"/>
      <c r="L211" s="119"/>
      <c r="M211" s="119"/>
      <c r="N211" s="119"/>
      <c r="O211" s="119"/>
      <c r="P211" s="119"/>
      <c r="Q211" s="119"/>
      <c r="R211" s="119"/>
      <c r="S211" s="119"/>
      <c r="T211" s="119"/>
      <c r="U211" s="119"/>
      <c r="V211" s="119"/>
      <c r="W211" s="119"/>
      <c r="X211" s="119"/>
      <c r="Y211" s="119"/>
      <c r="Z211" s="119"/>
      <c r="AA211" s="119"/>
      <c r="AB211" s="119"/>
      <c r="AC211" s="119"/>
      <c r="AD211" s="119"/>
      <c r="AE211" s="119"/>
      <c r="AF211" s="119"/>
    </row>
    <row r="212" spans="1:32" ht="20.25" customHeight="1">
      <c r="A212" s="134"/>
      <c r="B212" s="134"/>
      <c r="C212" s="119"/>
      <c r="D212" s="119"/>
      <c r="E212" s="119"/>
      <c r="F212" s="119"/>
      <c r="G212" s="119"/>
      <c r="H212" s="119"/>
      <c r="I212" s="119"/>
      <c r="J212" s="119"/>
      <c r="K212" s="119"/>
      <c r="L212" s="119"/>
      <c r="M212" s="119"/>
      <c r="N212" s="119"/>
      <c r="O212" s="119"/>
      <c r="P212" s="119"/>
      <c r="Q212" s="119"/>
      <c r="R212" s="119"/>
      <c r="S212" s="119"/>
      <c r="T212" s="119"/>
      <c r="U212" s="119"/>
      <c r="V212" s="119"/>
      <c r="W212" s="119"/>
      <c r="X212" s="119"/>
      <c r="Y212" s="119"/>
      <c r="Z212" s="119"/>
      <c r="AA212" s="119"/>
      <c r="AB212" s="119"/>
      <c r="AC212" s="119"/>
      <c r="AD212" s="119"/>
      <c r="AE212" s="119"/>
      <c r="AF212" s="119"/>
    </row>
    <row r="213" spans="1:32" ht="20.25" customHeight="1">
      <c r="A213" s="134"/>
      <c r="B213" s="134"/>
      <c r="C213" s="119"/>
      <c r="D213" s="119"/>
      <c r="E213" s="119"/>
      <c r="F213" s="119"/>
      <c r="G213" s="119"/>
      <c r="H213" s="119"/>
      <c r="I213" s="119"/>
      <c r="J213" s="119"/>
      <c r="K213" s="119"/>
      <c r="L213" s="119"/>
      <c r="M213" s="119"/>
      <c r="N213" s="119"/>
      <c r="O213" s="119"/>
      <c r="P213" s="119"/>
      <c r="Q213" s="119"/>
      <c r="R213" s="119"/>
      <c r="S213" s="119"/>
      <c r="T213" s="119"/>
      <c r="U213" s="119"/>
      <c r="V213" s="119"/>
      <c r="W213" s="119"/>
      <c r="X213" s="119"/>
      <c r="Y213" s="119"/>
      <c r="Z213" s="119"/>
      <c r="AA213" s="119"/>
      <c r="AB213" s="119"/>
      <c r="AC213" s="119"/>
      <c r="AD213" s="119"/>
      <c r="AE213" s="119"/>
      <c r="AF213" s="119"/>
    </row>
    <row r="214" spans="1:32" ht="20.25" customHeight="1">
      <c r="A214" s="134"/>
      <c r="B214" s="134"/>
      <c r="C214" s="119"/>
      <c r="D214" s="119"/>
      <c r="E214" s="119"/>
      <c r="F214" s="119"/>
      <c r="G214" s="119"/>
      <c r="H214" s="119"/>
      <c r="I214" s="119"/>
      <c r="J214" s="119"/>
      <c r="K214" s="119"/>
      <c r="L214" s="119"/>
      <c r="M214" s="119"/>
      <c r="N214" s="119"/>
      <c r="O214" s="119"/>
      <c r="P214" s="119"/>
      <c r="Q214" s="119"/>
      <c r="R214" s="119"/>
      <c r="S214" s="119"/>
      <c r="T214" s="119"/>
      <c r="U214" s="119"/>
      <c r="V214" s="119"/>
      <c r="W214" s="119"/>
      <c r="X214" s="119"/>
      <c r="Y214" s="119"/>
      <c r="Z214" s="119"/>
      <c r="AA214" s="119"/>
      <c r="AB214" s="119"/>
      <c r="AC214" s="119"/>
      <c r="AD214" s="119"/>
      <c r="AE214" s="119"/>
      <c r="AF214" s="119"/>
    </row>
    <row r="215" spans="1:32" ht="20.25" customHeight="1">
      <c r="A215" s="134"/>
      <c r="B215" s="134"/>
      <c r="C215" s="119"/>
      <c r="D215" s="119"/>
      <c r="E215" s="119"/>
      <c r="F215" s="119"/>
      <c r="G215" s="119"/>
      <c r="H215" s="119"/>
      <c r="I215" s="119"/>
      <c r="J215" s="119"/>
      <c r="K215" s="119"/>
      <c r="L215" s="119"/>
      <c r="M215" s="119"/>
      <c r="N215" s="119"/>
      <c r="O215" s="119"/>
      <c r="P215" s="119"/>
      <c r="Q215" s="119"/>
      <c r="R215" s="119"/>
      <c r="S215" s="119"/>
      <c r="T215" s="119"/>
      <c r="U215" s="119"/>
      <c r="V215" s="119"/>
      <c r="W215" s="119"/>
      <c r="X215" s="119"/>
      <c r="Y215" s="119"/>
      <c r="Z215" s="119"/>
      <c r="AA215" s="119"/>
      <c r="AB215" s="119"/>
      <c r="AC215" s="119"/>
      <c r="AD215" s="119"/>
      <c r="AE215" s="119"/>
      <c r="AF215" s="119"/>
    </row>
    <row r="216" spans="1:32" ht="20.25" customHeight="1">
      <c r="A216" s="134"/>
      <c r="B216" s="134"/>
      <c r="C216" s="119"/>
      <c r="D216" s="119"/>
      <c r="E216" s="119"/>
      <c r="F216" s="119"/>
      <c r="G216" s="119"/>
      <c r="H216" s="119"/>
      <c r="I216" s="119"/>
      <c r="J216" s="119"/>
      <c r="K216" s="119"/>
      <c r="L216" s="119"/>
      <c r="M216" s="119"/>
      <c r="N216" s="119"/>
      <c r="O216" s="119"/>
      <c r="P216" s="119"/>
      <c r="Q216" s="119"/>
      <c r="R216" s="119"/>
      <c r="S216" s="119"/>
      <c r="T216" s="119"/>
      <c r="U216" s="119"/>
      <c r="V216" s="119"/>
      <c r="W216" s="119"/>
      <c r="X216" s="119"/>
      <c r="Y216" s="119"/>
      <c r="Z216" s="119"/>
      <c r="AA216" s="119"/>
      <c r="AB216" s="119"/>
      <c r="AC216" s="119"/>
      <c r="AD216" s="119"/>
      <c r="AE216" s="119"/>
      <c r="AF216" s="119"/>
    </row>
    <row r="217" spans="1:32" ht="20.25" customHeight="1">
      <c r="A217" s="134"/>
      <c r="B217" s="134"/>
      <c r="C217" s="119"/>
      <c r="D217" s="119"/>
      <c r="E217" s="119"/>
      <c r="F217" s="119"/>
      <c r="G217" s="119"/>
      <c r="H217" s="119"/>
      <c r="I217" s="119"/>
      <c r="J217" s="119"/>
      <c r="K217" s="119"/>
      <c r="L217" s="119"/>
      <c r="M217" s="119"/>
      <c r="N217" s="119"/>
      <c r="O217" s="119"/>
      <c r="P217" s="119"/>
      <c r="Q217" s="119"/>
      <c r="R217" s="119"/>
      <c r="S217" s="119"/>
      <c r="T217" s="119"/>
      <c r="U217" s="119"/>
      <c r="V217" s="119"/>
      <c r="W217" s="119"/>
      <c r="X217" s="119"/>
      <c r="Y217" s="119"/>
      <c r="Z217" s="119"/>
      <c r="AA217" s="119"/>
      <c r="AB217" s="119"/>
      <c r="AC217" s="119"/>
      <c r="AD217" s="119"/>
      <c r="AE217" s="119"/>
      <c r="AF217" s="119"/>
    </row>
    <row r="218" spans="1:32" ht="20.25" customHeight="1">
      <c r="A218" s="134"/>
      <c r="B218" s="134"/>
      <c r="C218" s="119"/>
      <c r="D218" s="119"/>
      <c r="E218" s="119"/>
      <c r="F218" s="119"/>
      <c r="G218" s="119"/>
      <c r="H218" s="119"/>
      <c r="I218" s="119"/>
      <c r="J218" s="119"/>
      <c r="K218" s="119"/>
      <c r="L218" s="119"/>
      <c r="M218" s="119"/>
      <c r="N218" s="119"/>
      <c r="O218" s="119"/>
      <c r="P218" s="119"/>
      <c r="Q218" s="119"/>
      <c r="R218" s="119"/>
      <c r="S218" s="119"/>
      <c r="T218" s="119"/>
      <c r="U218" s="119"/>
      <c r="V218" s="119"/>
      <c r="W218" s="119"/>
      <c r="X218" s="119"/>
      <c r="Y218" s="119"/>
      <c r="Z218" s="119"/>
      <c r="AA218" s="119"/>
      <c r="AB218" s="119"/>
      <c r="AC218" s="119"/>
      <c r="AD218" s="119"/>
      <c r="AE218" s="119"/>
      <c r="AF218" s="119"/>
    </row>
    <row r="219" spans="1:32" ht="20.25" customHeight="1">
      <c r="A219" s="134"/>
      <c r="B219" s="134"/>
      <c r="C219" s="119"/>
      <c r="D219" s="119"/>
      <c r="E219" s="119"/>
      <c r="F219" s="119"/>
      <c r="G219" s="119"/>
      <c r="H219" s="119"/>
      <c r="I219" s="119"/>
      <c r="J219" s="119"/>
      <c r="K219" s="119"/>
      <c r="L219" s="119"/>
      <c r="M219" s="119"/>
      <c r="N219" s="119"/>
      <c r="O219" s="119"/>
      <c r="P219" s="119"/>
      <c r="Q219" s="119"/>
      <c r="R219" s="119"/>
      <c r="S219" s="119"/>
      <c r="T219" s="119"/>
      <c r="U219" s="119"/>
      <c r="V219" s="119"/>
      <c r="W219" s="119"/>
      <c r="X219" s="119"/>
      <c r="Y219" s="119"/>
      <c r="Z219" s="119"/>
      <c r="AA219" s="119"/>
      <c r="AB219" s="119"/>
      <c r="AC219" s="119"/>
      <c r="AD219" s="119"/>
      <c r="AE219" s="119"/>
      <c r="AF219" s="119"/>
    </row>
    <row r="220" spans="1:32" ht="20.25" customHeight="1">
      <c r="A220" s="134"/>
      <c r="B220" s="134"/>
      <c r="C220" s="119"/>
      <c r="D220" s="119"/>
      <c r="E220" s="119"/>
      <c r="F220" s="119"/>
      <c r="G220" s="119"/>
      <c r="H220" s="119"/>
      <c r="I220" s="119"/>
      <c r="J220" s="119"/>
      <c r="K220" s="119"/>
      <c r="L220" s="119"/>
      <c r="M220" s="119"/>
      <c r="N220" s="119"/>
      <c r="O220" s="119"/>
      <c r="P220" s="119"/>
      <c r="Q220" s="119"/>
      <c r="R220" s="119"/>
      <c r="S220" s="119"/>
      <c r="T220" s="119"/>
      <c r="U220" s="119"/>
      <c r="V220" s="119"/>
      <c r="W220" s="119"/>
      <c r="X220" s="119"/>
      <c r="Y220" s="119"/>
      <c r="Z220" s="119"/>
      <c r="AA220" s="119"/>
      <c r="AB220" s="119"/>
      <c r="AC220" s="119"/>
      <c r="AD220" s="119"/>
      <c r="AE220" s="119"/>
      <c r="AF220" s="119"/>
    </row>
    <row r="221" spans="1:32" ht="20.25" customHeight="1">
      <c r="A221" s="134"/>
      <c r="B221" s="134"/>
      <c r="C221" s="119"/>
      <c r="D221" s="119"/>
      <c r="E221" s="119"/>
      <c r="F221" s="119"/>
      <c r="G221" s="119"/>
      <c r="H221" s="119"/>
      <c r="I221" s="119"/>
      <c r="J221" s="119"/>
      <c r="K221" s="119"/>
      <c r="L221" s="119"/>
      <c r="M221" s="119"/>
      <c r="N221" s="119"/>
      <c r="O221" s="119"/>
      <c r="P221" s="119"/>
      <c r="Q221" s="119"/>
      <c r="R221" s="119"/>
      <c r="S221" s="119"/>
      <c r="T221" s="119"/>
      <c r="U221" s="119"/>
      <c r="V221" s="119"/>
      <c r="W221" s="119"/>
      <c r="X221" s="119"/>
      <c r="Y221" s="119"/>
      <c r="Z221" s="119"/>
      <c r="AA221" s="119"/>
      <c r="AB221" s="119"/>
      <c r="AC221" s="119"/>
      <c r="AD221" s="119"/>
      <c r="AE221" s="119"/>
      <c r="AF221" s="119"/>
    </row>
    <row r="222" spans="1:32" ht="20.25" customHeight="1">
      <c r="A222" s="134"/>
      <c r="B222" s="134"/>
      <c r="C222" s="119"/>
      <c r="D222" s="119"/>
      <c r="E222" s="119"/>
      <c r="F222" s="119"/>
      <c r="G222" s="119"/>
      <c r="H222" s="119"/>
      <c r="I222" s="119"/>
      <c r="J222" s="119"/>
      <c r="K222" s="119"/>
      <c r="L222" s="119"/>
      <c r="M222" s="119"/>
      <c r="N222" s="119"/>
      <c r="O222" s="119"/>
      <c r="P222" s="119"/>
      <c r="Q222" s="119"/>
      <c r="R222" s="119"/>
      <c r="S222" s="119"/>
      <c r="T222" s="119"/>
      <c r="U222" s="119"/>
      <c r="V222" s="119"/>
      <c r="W222" s="119"/>
      <c r="X222" s="119"/>
      <c r="Y222" s="119"/>
      <c r="Z222" s="119"/>
      <c r="AA222" s="119"/>
      <c r="AB222" s="119"/>
      <c r="AC222" s="119"/>
      <c r="AD222" s="119"/>
      <c r="AE222" s="119"/>
      <c r="AF222" s="119"/>
    </row>
    <row r="223" spans="1:32" ht="20.25" customHeight="1">
      <c r="A223" s="134"/>
      <c r="B223" s="134"/>
      <c r="C223" s="119"/>
      <c r="D223" s="119"/>
      <c r="E223" s="119"/>
      <c r="F223" s="119"/>
      <c r="G223" s="119"/>
      <c r="H223" s="119"/>
      <c r="I223" s="119"/>
      <c r="J223" s="119"/>
      <c r="K223" s="119"/>
      <c r="L223" s="119"/>
      <c r="M223" s="119"/>
      <c r="N223" s="119"/>
      <c r="O223" s="119"/>
      <c r="P223" s="119"/>
      <c r="Q223" s="119"/>
      <c r="R223" s="119"/>
      <c r="S223" s="119"/>
      <c r="T223" s="119"/>
      <c r="U223" s="119"/>
      <c r="V223" s="119"/>
      <c r="W223" s="119"/>
      <c r="X223" s="119"/>
      <c r="Y223" s="119"/>
      <c r="Z223" s="119"/>
      <c r="AA223" s="119"/>
      <c r="AB223" s="119"/>
      <c r="AC223" s="119"/>
      <c r="AD223" s="119"/>
      <c r="AE223" s="119"/>
      <c r="AF223" s="119"/>
    </row>
    <row r="224" spans="1:32" ht="20.25" customHeight="1">
      <c r="A224" s="134"/>
      <c r="B224" s="134"/>
      <c r="C224" s="119"/>
      <c r="D224" s="119"/>
      <c r="E224" s="119"/>
      <c r="F224" s="119"/>
      <c r="G224" s="119"/>
      <c r="H224" s="119"/>
      <c r="I224" s="119"/>
      <c r="J224" s="119"/>
      <c r="K224" s="119"/>
      <c r="L224" s="119"/>
      <c r="M224" s="119"/>
      <c r="N224" s="119"/>
      <c r="O224" s="119"/>
      <c r="P224" s="119"/>
      <c r="Q224" s="119"/>
      <c r="R224" s="119"/>
      <c r="S224" s="119"/>
      <c r="T224" s="119"/>
      <c r="U224" s="119"/>
      <c r="V224" s="119"/>
      <c r="W224" s="119"/>
      <c r="X224" s="119"/>
      <c r="Y224" s="119"/>
      <c r="Z224" s="119"/>
      <c r="AA224" s="119"/>
      <c r="AB224" s="119"/>
      <c r="AC224" s="119"/>
      <c r="AD224" s="119"/>
      <c r="AE224" s="119"/>
      <c r="AF224" s="119"/>
    </row>
    <row r="225" spans="1:32" ht="20.25" customHeight="1">
      <c r="A225" s="134"/>
      <c r="B225" s="134"/>
      <c r="C225" s="119"/>
      <c r="D225" s="119"/>
      <c r="E225" s="119"/>
      <c r="F225" s="119"/>
      <c r="G225" s="119"/>
      <c r="H225" s="119"/>
      <c r="I225" s="119"/>
      <c r="J225" s="119"/>
      <c r="K225" s="119"/>
      <c r="L225" s="119"/>
      <c r="M225" s="119"/>
      <c r="N225" s="119"/>
      <c r="O225" s="119"/>
      <c r="P225" s="119"/>
      <c r="Q225" s="119"/>
      <c r="R225" s="119"/>
      <c r="S225" s="119"/>
      <c r="T225" s="119"/>
      <c r="U225" s="119"/>
      <c r="V225" s="119"/>
      <c r="W225" s="119"/>
      <c r="X225" s="119"/>
      <c r="Y225" s="119"/>
      <c r="Z225" s="119"/>
      <c r="AA225" s="119"/>
      <c r="AB225" s="119"/>
      <c r="AC225" s="119"/>
      <c r="AD225" s="119"/>
      <c r="AE225" s="119"/>
      <c r="AF225" s="119"/>
    </row>
    <row r="226" spans="1:32" ht="20.25" customHeight="1">
      <c r="A226" s="134"/>
      <c r="B226" s="134"/>
      <c r="C226" s="119"/>
      <c r="D226" s="119"/>
      <c r="E226" s="119"/>
      <c r="F226" s="119"/>
      <c r="G226" s="119"/>
      <c r="H226" s="119"/>
      <c r="I226" s="119"/>
      <c r="J226" s="119"/>
      <c r="K226" s="119"/>
      <c r="L226" s="119"/>
      <c r="M226" s="119"/>
      <c r="N226" s="119"/>
      <c r="O226" s="119"/>
      <c r="P226" s="119"/>
      <c r="Q226" s="119"/>
      <c r="R226" s="119"/>
      <c r="S226" s="119"/>
      <c r="T226" s="119"/>
      <c r="U226" s="119"/>
      <c r="V226" s="119"/>
      <c r="W226" s="119"/>
      <c r="X226" s="119"/>
      <c r="Y226" s="119"/>
      <c r="Z226" s="119"/>
      <c r="AA226" s="119"/>
      <c r="AB226" s="119"/>
      <c r="AC226" s="119"/>
      <c r="AD226" s="119"/>
      <c r="AE226" s="119"/>
      <c r="AF226" s="119"/>
    </row>
    <row r="227" spans="1:32" ht="20.25" customHeight="1">
      <c r="A227" s="134"/>
      <c r="B227" s="134"/>
      <c r="C227" s="119"/>
      <c r="D227" s="119"/>
      <c r="E227" s="119"/>
      <c r="F227" s="119"/>
      <c r="G227" s="119"/>
      <c r="H227" s="119"/>
      <c r="I227" s="119"/>
      <c r="J227" s="119"/>
      <c r="K227" s="119"/>
      <c r="L227" s="119"/>
      <c r="M227" s="119"/>
      <c r="N227" s="119"/>
      <c r="O227" s="119"/>
      <c r="P227" s="119"/>
      <c r="Q227" s="119"/>
      <c r="R227" s="119"/>
      <c r="S227" s="119"/>
      <c r="T227" s="119"/>
      <c r="U227" s="119"/>
      <c r="V227" s="119"/>
      <c r="W227" s="119"/>
      <c r="X227" s="119"/>
      <c r="Y227" s="119"/>
      <c r="Z227" s="119"/>
      <c r="AA227" s="119"/>
      <c r="AB227" s="119"/>
      <c r="AC227" s="119"/>
      <c r="AD227" s="119"/>
      <c r="AE227" s="119"/>
      <c r="AF227" s="119"/>
    </row>
    <row r="228" spans="1:32" ht="20.25" customHeight="1">
      <c r="A228" s="134"/>
      <c r="B228" s="134"/>
      <c r="C228" s="119"/>
      <c r="D228" s="119"/>
      <c r="E228" s="119"/>
      <c r="F228" s="119"/>
      <c r="G228" s="119"/>
      <c r="H228" s="119"/>
      <c r="I228" s="119"/>
      <c r="J228" s="119"/>
      <c r="K228" s="119"/>
      <c r="L228" s="119"/>
      <c r="M228" s="119"/>
      <c r="N228" s="119"/>
      <c r="O228" s="119"/>
      <c r="P228" s="119"/>
      <c r="Q228" s="119"/>
      <c r="R228" s="119"/>
      <c r="S228" s="119"/>
      <c r="T228" s="119"/>
      <c r="U228" s="119"/>
      <c r="V228" s="119"/>
      <c r="W228" s="119"/>
      <c r="X228" s="119"/>
      <c r="Y228" s="119"/>
      <c r="Z228" s="119"/>
      <c r="AA228" s="119"/>
      <c r="AB228" s="119"/>
      <c r="AC228" s="119"/>
      <c r="AD228" s="119"/>
      <c r="AE228" s="119"/>
      <c r="AF228" s="119"/>
    </row>
    <row r="229" spans="1:32" ht="20.25" customHeight="1">
      <c r="A229" s="134"/>
      <c r="B229" s="134"/>
      <c r="C229" s="119"/>
      <c r="D229" s="119"/>
      <c r="E229" s="119"/>
      <c r="F229" s="119"/>
      <c r="G229" s="119"/>
      <c r="H229" s="119"/>
      <c r="I229" s="119"/>
      <c r="J229" s="119"/>
      <c r="K229" s="119"/>
      <c r="L229" s="119"/>
      <c r="M229" s="119"/>
      <c r="N229" s="119"/>
      <c r="O229" s="119"/>
      <c r="P229" s="119"/>
      <c r="Q229" s="119"/>
      <c r="R229" s="119"/>
      <c r="S229" s="119"/>
      <c r="T229" s="119"/>
      <c r="U229" s="119"/>
      <c r="V229" s="119"/>
      <c r="W229" s="119"/>
      <c r="X229" s="119"/>
      <c r="Y229" s="119"/>
      <c r="Z229" s="119"/>
      <c r="AA229" s="119"/>
      <c r="AB229" s="119"/>
      <c r="AC229" s="119"/>
      <c r="AD229" s="119"/>
      <c r="AE229" s="119"/>
      <c r="AF229" s="119"/>
    </row>
    <row r="230" spans="1:32" ht="20.25" customHeight="1">
      <c r="A230" s="134"/>
      <c r="B230" s="134"/>
      <c r="C230" s="119"/>
      <c r="D230" s="119"/>
      <c r="E230" s="119"/>
      <c r="F230" s="119"/>
      <c r="G230" s="119"/>
      <c r="H230" s="119"/>
      <c r="I230" s="119"/>
      <c r="J230" s="119"/>
      <c r="K230" s="119"/>
      <c r="L230" s="119"/>
      <c r="M230" s="119"/>
      <c r="N230" s="119"/>
      <c r="O230" s="119"/>
      <c r="P230" s="119"/>
      <c r="Q230" s="119"/>
      <c r="R230" s="119"/>
      <c r="S230" s="119"/>
      <c r="T230" s="119"/>
      <c r="U230" s="119"/>
      <c r="V230" s="119"/>
      <c r="W230" s="119"/>
      <c r="X230" s="119"/>
      <c r="Y230" s="119"/>
      <c r="Z230" s="119"/>
      <c r="AA230" s="119"/>
      <c r="AB230" s="119"/>
      <c r="AC230" s="119"/>
      <c r="AD230" s="119"/>
      <c r="AE230" s="119"/>
      <c r="AF230" s="119"/>
    </row>
    <row r="231" spans="1:32" ht="20.25" customHeight="1">
      <c r="A231" s="134"/>
      <c r="B231" s="134"/>
      <c r="C231" s="119"/>
      <c r="D231" s="119"/>
      <c r="E231" s="119"/>
      <c r="F231" s="119"/>
      <c r="G231" s="119"/>
      <c r="H231" s="119"/>
      <c r="I231" s="119"/>
      <c r="J231" s="119"/>
      <c r="K231" s="119"/>
      <c r="L231" s="119"/>
      <c r="M231" s="119"/>
      <c r="N231" s="119"/>
      <c r="O231" s="119"/>
      <c r="P231" s="119"/>
      <c r="Q231" s="119"/>
      <c r="R231" s="119"/>
      <c r="S231" s="119"/>
      <c r="T231" s="119"/>
      <c r="U231" s="119"/>
      <c r="V231" s="119"/>
      <c r="W231" s="119"/>
      <c r="X231" s="119"/>
      <c r="Y231" s="119"/>
      <c r="Z231" s="119"/>
      <c r="AA231" s="119"/>
      <c r="AB231" s="119"/>
      <c r="AC231" s="119"/>
      <c r="AD231" s="119"/>
      <c r="AE231" s="119"/>
      <c r="AF231" s="119"/>
    </row>
    <row r="232" spans="1:32" ht="20.25" customHeight="1">
      <c r="A232" s="134"/>
      <c r="B232" s="134"/>
      <c r="C232" s="119"/>
      <c r="D232" s="119"/>
      <c r="E232" s="119"/>
      <c r="F232" s="119"/>
      <c r="G232" s="119"/>
      <c r="H232" s="119"/>
      <c r="I232" s="119"/>
      <c r="J232" s="119"/>
      <c r="K232" s="119"/>
      <c r="L232" s="119"/>
      <c r="M232" s="119"/>
      <c r="N232" s="119"/>
      <c r="O232" s="119"/>
      <c r="P232" s="119"/>
      <c r="Q232" s="119"/>
      <c r="R232" s="119"/>
      <c r="S232" s="119"/>
      <c r="T232" s="119"/>
      <c r="U232" s="119"/>
      <c r="V232" s="119"/>
      <c r="W232" s="119"/>
      <c r="X232" s="119"/>
      <c r="Y232" s="119"/>
      <c r="Z232" s="119"/>
      <c r="AA232" s="119"/>
      <c r="AB232" s="119"/>
      <c r="AC232" s="119"/>
      <c r="AD232" s="119"/>
      <c r="AE232" s="119"/>
      <c r="AF232" s="119"/>
    </row>
    <row r="233" spans="1:32" ht="20.25" customHeight="1">
      <c r="A233" s="134"/>
      <c r="B233" s="134"/>
      <c r="C233" s="119"/>
      <c r="D233" s="119"/>
      <c r="E233" s="119"/>
      <c r="F233" s="119"/>
      <c r="G233" s="119"/>
      <c r="H233" s="119"/>
      <c r="I233" s="119"/>
      <c r="J233" s="119"/>
      <c r="K233" s="119"/>
      <c r="L233" s="119"/>
      <c r="M233" s="119"/>
      <c r="N233" s="119"/>
      <c r="O233" s="119"/>
      <c r="P233" s="119"/>
      <c r="Q233" s="119"/>
      <c r="R233" s="119"/>
      <c r="S233" s="119"/>
      <c r="T233" s="119"/>
      <c r="U233" s="119"/>
      <c r="V233" s="119"/>
      <c r="W233" s="119"/>
      <c r="X233" s="119"/>
      <c r="Y233" s="119"/>
      <c r="Z233" s="119"/>
      <c r="AA233" s="119"/>
      <c r="AB233" s="119"/>
      <c r="AC233" s="119"/>
      <c r="AD233" s="119"/>
      <c r="AE233" s="119"/>
      <c r="AF233" s="119"/>
    </row>
    <row r="234" spans="1:32" ht="20.25" customHeight="1">
      <c r="A234" s="134"/>
      <c r="B234" s="134"/>
      <c r="C234" s="119"/>
      <c r="D234" s="119"/>
      <c r="E234" s="119"/>
      <c r="F234" s="119"/>
      <c r="G234" s="119"/>
      <c r="H234" s="119"/>
      <c r="I234" s="119"/>
      <c r="J234" s="119"/>
      <c r="K234" s="119"/>
      <c r="L234" s="119"/>
      <c r="M234" s="119"/>
      <c r="N234" s="119"/>
      <c r="O234" s="119"/>
      <c r="P234" s="119"/>
      <c r="Q234" s="119"/>
      <c r="R234" s="119"/>
      <c r="S234" s="119"/>
      <c r="T234" s="119"/>
      <c r="U234" s="119"/>
      <c r="V234" s="119"/>
      <c r="W234" s="119"/>
      <c r="X234" s="119"/>
      <c r="Y234" s="119"/>
      <c r="Z234" s="119"/>
      <c r="AA234" s="119"/>
      <c r="AB234" s="119"/>
      <c r="AC234" s="119"/>
      <c r="AD234" s="119"/>
      <c r="AE234" s="119"/>
      <c r="AF234" s="119"/>
    </row>
    <row r="235" spans="1:32" ht="20.25" customHeight="1">
      <c r="A235" s="134"/>
      <c r="B235" s="134"/>
      <c r="C235" s="119"/>
      <c r="D235" s="119"/>
      <c r="E235" s="119"/>
      <c r="F235" s="119"/>
      <c r="G235" s="119"/>
      <c r="H235" s="119"/>
      <c r="I235" s="119"/>
      <c r="J235" s="119"/>
      <c r="K235" s="119"/>
      <c r="L235" s="119"/>
      <c r="M235" s="119"/>
      <c r="N235" s="119"/>
      <c r="O235" s="119"/>
      <c r="P235" s="119"/>
      <c r="Q235" s="119"/>
      <c r="R235" s="119"/>
      <c r="S235" s="119"/>
      <c r="T235" s="119"/>
      <c r="U235" s="119"/>
      <c r="V235" s="119"/>
      <c r="W235" s="119"/>
      <c r="X235" s="119"/>
      <c r="Y235" s="119"/>
      <c r="Z235" s="119"/>
      <c r="AA235" s="119"/>
      <c r="AB235" s="119"/>
      <c r="AC235" s="119"/>
      <c r="AD235" s="119"/>
      <c r="AE235" s="119"/>
      <c r="AF235" s="119"/>
    </row>
    <row r="236" spans="1:32" ht="20.25" customHeight="1">
      <c r="A236" s="134"/>
      <c r="B236" s="134"/>
      <c r="C236" s="119"/>
      <c r="D236" s="119"/>
      <c r="E236" s="119"/>
      <c r="F236" s="119"/>
      <c r="G236" s="119"/>
      <c r="H236" s="119"/>
      <c r="I236" s="119"/>
      <c r="J236" s="119"/>
      <c r="K236" s="119"/>
      <c r="L236" s="119"/>
      <c r="M236" s="119"/>
      <c r="N236" s="119"/>
      <c r="O236" s="119"/>
      <c r="P236" s="119"/>
      <c r="Q236" s="119"/>
      <c r="R236" s="119"/>
      <c r="S236" s="119"/>
      <c r="T236" s="119"/>
      <c r="U236" s="119"/>
      <c r="V236" s="119"/>
      <c r="W236" s="119"/>
      <c r="X236" s="119"/>
      <c r="Y236" s="119"/>
      <c r="Z236" s="119"/>
      <c r="AA236" s="119"/>
      <c r="AB236" s="119"/>
      <c r="AC236" s="119"/>
      <c r="AD236" s="119"/>
      <c r="AE236" s="119"/>
      <c r="AF236" s="119"/>
    </row>
    <row r="237" spans="1:32" ht="20.25" customHeight="1">
      <c r="A237" s="134"/>
      <c r="B237" s="134"/>
      <c r="C237" s="119"/>
      <c r="D237" s="119"/>
      <c r="E237" s="119"/>
      <c r="F237" s="119"/>
      <c r="G237" s="119"/>
      <c r="H237" s="119"/>
      <c r="I237" s="119"/>
      <c r="J237" s="119"/>
      <c r="K237" s="119"/>
      <c r="L237" s="119"/>
      <c r="M237" s="119"/>
      <c r="N237" s="119"/>
      <c r="O237" s="119"/>
      <c r="P237" s="119"/>
      <c r="Q237" s="119"/>
      <c r="R237" s="119"/>
      <c r="S237" s="119"/>
      <c r="T237" s="119"/>
      <c r="U237" s="119"/>
      <c r="V237" s="119"/>
      <c r="W237" s="119"/>
      <c r="X237" s="119"/>
      <c r="Y237" s="119"/>
      <c r="Z237" s="119"/>
      <c r="AA237" s="119"/>
      <c r="AB237" s="119"/>
      <c r="AC237" s="119"/>
      <c r="AD237" s="119"/>
      <c r="AE237" s="119"/>
      <c r="AF237" s="119"/>
    </row>
    <row r="238" spans="1:32" ht="20.25" customHeight="1">
      <c r="A238" s="134"/>
      <c r="B238" s="134"/>
      <c r="C238" s="119"/>
      <c r="D238" s="119"/>
      <c r="E238" s="119"/>
      <c r="F238" s="119"/>
      <c r="G238" s="119"/>
      <c r="H238" s="119"/>
      <c r="I238" s="119"/>
      <c r="J238" s="119"/>
      <c r="K238" s="119"/>
      <c r="L238" s="119"/>
      <c r="M238" s="119"/>
      <c r="N238" s="119"/>
      <c r="O238" s="119"/>
      <c r="P238" s="119"/>
      <c r="Q238" s="119"/>
      <c r="R238" s="119"/>
      <c r="S238" s="119"/>
      <c r="T238" s="119"/>
      <c r="U238" s="119"/>
      <c r="V238" s="119"/>
      <c r="W238" s="119"/>
      <c r="X238" s="119"/>
      <c r="Y238" s="119"/>
      <c r="Z238" s="119"/>
      <c r="AA238" s="119"/>
      <c r="AB238" s="119"/>
      <c r="AC238" s="119"/>
      <c r="AD238" s="119"/>
      <c r="AE238" s="119"/>
      <c r="AF238" s="119"/>
    </row>
    <row r="239" spans="1:32" ht="20.25" customHeight="1">
      <c r="A239" s="134"/>
      <c r="B239" s="134"/>
      <c r="C239" s="119"/>
      <c r="D239" s="119"/>
      <c r="E239" s="119"/>
      <c r="F239" s="119"/>
      <c r="G239" s="119"/>
      <c r="H239" s="119"/>
      <c r="I239" s="119"/>
      <c r="J239" s="119"/>
      <c r="K239" s="119"/>
      <c r="L239" s="119"/>
      <c r="M239" s="119"/>
      <c r="N239" s="119"/>
      <c r="O239" s="119"/>
      <c r="P239" s="119"/>
      <c r="Q239" s="119"/>
      <c r="R239" s="119"/>
      <c r="S239" s="119"/>
      <c r="T239" s="119"/>
      <c r="U239" s="119"/>
      <c r="V239" s="119"/>
      <c r="W239" s="119"/>
      <c r="X239" s="119"/>
      <c r="Y239" s="119"/>
      <c r="Z239" s="119"/>
      <c r="AA239" s="119"/>
      <c r="AB239" s="119"/>
      <c r="AC239" s="119"/>
      <c r="AD239" s="119"/>
      <c r="AE239" s="119"/>
      <c r="AF239" s="119"/>
    </row>
    <row r="240" spans="1:32" ht="20.25" customHeight="1">
      <c r="A240" s="134"/>
      <c r="B240" s="134"/>
      <c r="C240" s="119"/>
      <c r="D240" s="119"/>
      <c r="E240" s="119"/>
      <c r="F240" s="119"/>
      <c r="G240" s="119"/>
      <c r="H240" s="119"/>
      <c r="I240" s="119"/>
      <c r="J240" s="119"/>
      <c r="K240" s="119"/>
      <c r="L240" s="119"/>
      <c r="M240" s="119"/>
      <c r="N240" s="119"/>
      <c r="O240" s="119"/>
      <c r="P240" s="119"/>
      <c r="Q240" s="119"/>
      <c r="R240" s="119"/>
      <c r="S240" s="119"/>
      <c r="T240" s="119"/>
      <c r="U240" s="119"/>
      <c r="V240" s="119"/>
      <c r="W240" s="119"/>
      <c r="X240" s="119"/>
      <c r="Y240" s="119"/>
      <c r="Z240" s="119"/>
      <c r="AA240" s="119"/>
      <c r="AB240" s="119"/>
      <c r="AC240" s="119"/>
      <c r="AD240" s="119"/>
      <c r="AE240" s="119"/>
      <c r="AF240" s="119"/>
    </row>
    <row r="241" spans="1:32" ht="20.25" customHeight="1">
      <c r="A241" s="134"/>
      <c r="B241" s="134"/>
      <c r="C241" s="119"/>
      <c r="D241" s="119"/>
      <c r="E241" s="119"/>
      <c r="F241" s="119"/>
      <c r="G241" s="119"/>
      <c r="H241" s="119"/>
      <c r="I241" s="119"/>
      <c r="J241" s="119"/>
      <c r="K241" s="119"/>
      <c r="L241" s="119"/>
      <c r="M241" s="119"/>
      <c r="N241" s="119"/>
      <c r="O241" s="119"/>
      <c r="P241" s="119"/>
      <c r="Q241" s="119"/>
      <c r="R241" s="119"/>
      <c r="S241" s="119"/>
      <c r="T241" s="119"/>
      <c r="U241" s="119"/>
      <c r="V241" s="119"/>
      <c r="W241" s="119"/>
      <c r="X241" s="119"/>
      <c r="Y241" s="119"/>
      <c r="Z241" s="119"/>
      <c r="AA241" s="119"/>
      <c r="AB241" s="119"/>
      <c r="AC241" s="119"/>
      <c r="AD241" s="119"/>
      <c r="AE241" s="119"/>
      <c r="AF241" s="119"/>
    </row>
    <row r="242" spans="1:32" ht="20.25" customHeight="1">
      <c r="A242" s="134"/>
      <c r="B242" s="134"/>
      <c r="C242" s="119"/>
      <c r="D242" s="119"/>
      <c r="E242" s="119"/>
      <c r="F242" s="119"/>
      <c r="G242" s="119"/>
      <c r="H242" s="119"/>
      <c r="I242" s="119"/>
      <c r="J242" s="119"/>
      <c r="K242" s="119"/>
      <c r="L242" s="119"/>
      <c r="M242" s="119"/>
      <c r="N242" s="119"/>
      <c r="O242" s="119"/>
      <c r="P242" s="119"/>
      <c r="Q242" s="119"/>
      <c r="R242" s="119"/>
      <c r="S242" s="119"/>
      <c r="T242" s="119"/>
      <c r="U242" s="119"/>
      <c r="V242" s="119"/>
      <c r="W242" s="119"/>
      <c r="X242" s="119"/>
      <c r="Y242" s="119"/>
      <c r="Z242" s="119"/>
      <c r="AA242" s="119"/>
      <c r="AB242" s="119"/>
      <c r="AC242" s="119"/>
      <c r="AD242" s="119"/>
      <c r="AE242" s="119"/>
      <c r="AF242" s="119"/>
    </row>
    <row r="243" spans="1:32" ht="20.25" customHeight="1">
      <c r="A243" s="134"/>
      <c r="B243" s="134"/>
      <c r="C243" s="119"/>
      <c r="D243" s="119"/>
      <c r="E243" s="119"/>
      <c r="F243" s="119"/>
      <c r="G243" s="119"/>
      <c r="H243" s="119"/>
      <c r="I243" s="119"/>
      <c r="J243" s="119"/>
      <c r="K243" s="119"/>
      <c r="L243" s="119"/>
      <c r="M243" s="119"/>
      <c r="N243" s="119"/>
      <c r="O243" s="119"/>
      <c r="P243" s="119"/>
      <c r="Q243" s="119"/>
      <c r="R243" s="119"/>
      <c r="S243" s="119"/>
      <c r="T243" s="119"/>
      <c r="U243" s="119"/>
      <c r="V243" s="119"/>
      <c r="W243" s="119"/>
      <c r="X243" s="119"/>
      <c r="Y243" s="119"/>
      <c r="Z243" s="119"/>
      <c r="AA243" s="119"/>
      <c r="AB243" s="119"/>
      <c r="AC243" s="119"/>
      <c r="AD243" s="119"/>
      <c r="AE243" s="119"/>
      <c r="AF243" s="119"/>
    </row>
    <row r="244" spans="1:32" ht="20.25" customHeight="1">
      <c r="A244" s="134"/>
      <c r="B244" s="134"/>
      <c r="C244" s="119"/>
      <c r="D244" s="119"/>
      <c r="E244" s="119"/>
      <c r="F244" s="119"/>
      <c r="G244" s="119"/>
      <c r="H244" s="119"/>
      <c r="I244" s="119"/>
      <c r="J244" s="119"/>
      <c r="K244" s="119"/>
      <c r="L244" s="119"/>
      <c r="M244" s="119"/>
      <c r="N244" s="119"/>
      <c r="O244" s="119"/>
      <c r="P244" s="119"/>
      <c r="Q244" s="119"/>
      <c r="R244" s="119"/>
      <c r="S244" s="119"/>
      <c r="T244" s="119"/>
      <c r="U244" s="119"/>
      <c r="V244" s="119"/>
      <c r="W244" s="119"/>
      <c r="X244" s="119"/>
      <c r="Y244" s="119"/>
      <c r="Z244" s="119"/>
      <c r="AA244" s="119"/>
      <c r="AB244" s="119"/>
      <c r="AC244" s="119"/>
      <c r="AD244" s="119"/>
      <c r="AE244" s="119"/>
      <c r="AF244" s="119"/>
    </row>
    <row r="245" spans="1:32" ht="20.25" customHeight="1">
      <c r="A245" s="134"/>
      <c r="B245" s="134"/>
      <c r="C245" s="119"/>
      <c r="D245" s="119"/>
      <c r="E245" s="119"/>
      <c r="F245" s="119"/>
      <c r="G245" s="119"/>
      <c r="H245" s="119"/>
      <c r="I245" s="119"/>
      <c r="J245" s="119"/>
      <c r="K245" s="119"/>
      <c r="L245" s="119"/>
      <c r="M245" s="119"/>
      <c r="N245" s="119"/>
      <c r="O245" s="119"/>
      <c r="P245" s="119"/>
      <c r="Q245" s="119"/>
      <c r="R245" s="119"/>
      <c r="S245" s="119"/>
      <c r="T245" s="119"/>
      <c r="U245" s="119"/>
      <c r="V245" s="119"/>
      <c r="W245" s="119"/>
      <c r="X245" s="119"/>
      <c r="Y245" s="119"/>
      <c r="Z245" s="119"/>
      <c r="AA245" s="119"/>
      <c r="AB245" s="119"/>
      <c r="AC245" s="119"/>
      <c r="AD245" s="119"/>
      <c r="AE245" s="119"/>
      <c r="AF245" s="119"/>
    </row>
    <row r="246" spans="1:32" ht="20.25" customHeight="1">
      <c r="A246" s="134"/>
      <c r="B246" s="134"/>
      <c r="C246" s="119"/>
      <c r="D246" s="119"/>
      <c r="E246" s="119"/>
      <c r="F246" s="119"/>
      <c r="G246" s="119"/>
      <c r="H246" s="119"/>
      <c r="I246" s="119"/>
      <c r="J246" s="119"/>
      <c r="K246" s="119"/>
      <c r="L246" s="119"/>
      <c r="M246" s="119"/>
      <c r="N246" s="119"/>
      <c r="O246" s="119"/>
      <c r="P246" s="119"/>
      <c r="Q246" s="119"/>
      <c r="R246" s="119"/>
      <c r="S246" s="119"/>
      <c r="T246" s="119"/>
      <c r="U246" s="119"/>
      <c r="V246" s="119"/>
      <c r="W246" s="119"/>
      <c r="X246" s="119"/>
      <c r="Y246" s="119"/>
      <c r="Z246" s="119"/>
      <c r="AA246" s="119"/>
      <c r="AB246" s="119"/>
      <c r="AC246" s="119"/>
      <c r="AD246" s="119"/>
      <c r="AE246" s="119"/>
      <c r="AF246" s="119"/>
    </row>
    <row r="247" spans="1:32" ht="20.25" customHeight="1">
      <c r="A247" s="134"/>
      <c r="B247" s="134"/>
      <c r="C247" s="119"/>
      <c r="D247" s="119"/>
      <c r="E247" s="119"/>
      <c r="F247" s="119"/>
      <c r="G247" s="119"/>
      <c r="H247" s="119"/>
      <c r="I247" s="119"/>
      <c r="J247" s="119"/>
      <c r="K247" s="119"/>
      <c r="L247" s="119"/>
      <c r="M247" s="119"/>
      <c r="N247" s="119"/>
      <c r="O247" s="119"/>
      <c r="P247" s="119"/>
      <c r="Q247" s="119"/>
      <c r="R247" s="119"/>
      <c r="S247" s="119"/>
      <c r="T247" s="119"/>
      <c r="U247" s="119"/>
      <c r="V247" s="119"/>
      <c r="W247" s="119"/>
      <c r="X247" s="119"/>
      <c r="Y247" s="119"/>
      <c r="Z247" s="119"/>
      <c r="AA247" s="119"/>
      <c r="AB247" s="119"/>
      <c r="AC247" s="119"/>
      <c r="AD247" s="119"/>
      <c r="AE247" s="119"/>
      <c r="AF247" s="119"/>
    </row>
    <row r="248" spans="1:32" ht="20.25" customHeight="1">
      <c r="A248" s="134"/>
      <c r="B248" s="134"/>
      <c r="C248" s="119"/>
      <c r="D248" s="119"/>
      <c r="E248" s="119"/>
      <c r="F248" s="119"/>
      <c r="G248" s="119"/>
      <c r="H248" s="119"/>
      <c r="I248" s="119"/>
      <c r="J248" s="119"/>
      <c r="K248" s="119"/>
      <c r="L248" s="119"/>
      <c r="M248" s="119"/>
      <c r="N248" s="119"/>
      <c r="O248" s="119"/>
      <c r="P248" s="119"/>
      <c r="Q248" s="119"/>
      <c r="R248" s="119"/>
      <c r="S248" s="119"/>
      <c r="T248" s="119"/>
      <c r="U248" s="119"/>
      <c r="V248" s="119"/>
      <c r="W248" s="119"/>
      <c r="X248" s="119"/>
      <c r="Y248" s="119"/>
      <c r="Z248" s="119"/>
      <c r="AA248" s="119"/>
      <c r="AB248" s="119"/>
      <c r="AC248" s="119"/>
      <c r="AD248" s="119"/>
      <c r="AE248" s="119"/>
      <c r="AF248" s="119"/>
    </row>
    <row r="249" spans="1:32" ht="20.25" customHeight="1">
      <c r="A249" s="134"/>
      <c r="B249" s="134"/>
      <c r="C249" s="119"/>
      <c r="D249" s="119"/>
      <c r="E249" s="119"/>
      <c r="F249" s="119"/>
      <c r="G249" s="119"/>
      <c r="H249" s="119"/>
      <c r="I249" s="119"/>
      <c r="J249" s="119"/>
      <c r="K249" s="119"/>
      <c r="L249" s="119"/>
      <c r="M249" s="119"/>
      <c r="N249" s="119"/>
      <c r="O249" s="119"/>
      <c r="P249" s="119"/>
      <c r="Q249" s="119"/>
      <c r="R249" s="119"/>
      <c r="S249" s="119"/>
      <c r="T249" s="119"/>
      <c r="U249" s="119"/>
      <c r="V249" s="119"/>
      <c r="W249" s="119"/>
      <c r="X249" s="119"/>
      <c r="Y249" s="119"/>
      <c r="Z249" s="119"/>
      <c r="AA249" s="119"/>
      <c r="AB249" s="119"/>
      <c r="AC249" s="119"/>
      <c r="AD249" s="119"/>
      <c r="AE249" s="119"/>
      <c r="AF249" s="119"/>
    </row>
    <row r="250" spans="1:32" ht="20.25" customHeight="1">
      <c r="A250" s="134"/>
      <c r="B250" s="134"/>
      <c r="C250" s="119"/>
      <c r="D250" s="119"/>
      <c r="E250" s="119"/>
      <c r="F250" s="119"/>
      <c r="G250" s="119"/>
      <c r="H250" s="119"/>
      <c r="I250" s="119"/>
      <c r="J250" s="119"/>
      <c r="K250" s="119"/>
      <c r="L250" s="119"/>
      <c r="M250" s="119"/>
      <c r="N250" s="119"/>
      <c r="O250" s="119"/>
      <c r="P250" s="119"/>
      <c r="Q250" s="119"/>
      <c r="R250" s="119"/>
      <c r="S250" s="119"/>
      <c r="T250" s="119"/>
      <c r="U250" s="119"/>
      <c r="V250" s="119"/>
      <c r="W250" s="119"/>
      <c r="X250" s="119"/>
      <c r="Y250" s="119"/>
      <c r="Z250" s="119"/>
      <c r="AA250" s="119"/>
      <c r="AB250" s="119"/>
      <c r="AC250" s="119"/>
      <c r="AD250" s="119"/>
      <c r="AE250" s="119"/>
      <c r="AF250" s="119"/>
    </row>
    <row r="251" spans="1:32" ht="20.25" customHeight="1">
      <c r="A251" s="134"/>
      <c r="B251" s="134"/>
      <c r="C251" s="119"/>
      <c r="D251" s="119"/>
      <c r="E251" s="119"/>
      <c r="F251" s="119"/>
      <c r="G251" s="119"/>
      <c r="H251" s="119"/>
      <c r="I251" s="119"/>
      <c r="J251" s="119"/>
      <c r="K251" s="119"/>
      <c r="L251" s="119"/>
      <c r="M251" s="119"/>
      <c r="N251" s="119"/>
      <c r="O251" s="119"/>
      <c r="P251" s="119"/>
      <c r="Q251" s="119"/>
      <c r="R251" s="119"/>
      <c r="S251" s="119"/>
      <c r="T251" s="119"/>
      <c r="U251" s="119"/>
      <c r="V251" s="119"/>
      <c r="W251" s="119"/>
      <c r="X251" s="119"/>
      <c r="Y251" s="119"/>
      <c r="Z251" s="119"/>
      <c r="AA251" s="119"/>
      <c r="AB251" s="119"/>
      <c r="AC251" s="119"/>
      <c r="AD251" s="119"/>
      <c r="AE251" s="119"/>
      <c r="AF251" s="119"/>
    </row>
    <row r="252" spans="1:32" ht="20.25" customHeight="1">
      <c r="A252" s="134"/>
      <c r="B252" s="134"/>
      <c r="C252" s="119"/>
      <c r="D252" s="119"/>
      <c r="E252" s="119"/>
      <c r="F252" s="119"/>
      <c r="G252" s="119"/>
      <c r="H252" s="119"/>
      <c r="I252" s="119"/>
      <c r="J252" s="119"/>
      <c r="K252" s="119"/>
      <c r="L252" s="119"/>
      <c r="M252" s="119"/>
      <c r="N252" s="119"/>
      <c r="O252" s="119"/>
      <c r="P252" s="119"/>
      <c r="Q252" s="119"/>
      <c r="R252" s="119"/>
      <c r="S252" s="119"/>
      <c r="T252" s="119"/>
      <c r="U252" s="119"/>
      <c r="V252" s="119"/>
      <c r="W252" s="119"/>
      <c r="X252" s="119"/>
      <c r="Y252" s="119"/>
      <c r="Z252" s="119"/>
      <c r="AA252" s="119"/>
      <c r="AB252" s="119"/>
      <c r="AC252" s="119"/>
      <c r="AD252" s="119"/>
      <c r="AE252" s="119"/>
      <c r="AF252" s="119"/>
    </row>
    <row r="253" spans="1:32" ht="20.25" customHeight="1">
      <c r="A253" s="134"/>
      <c r="B253" s="134"/>
      <c r="C253" s="119"/>
      <c r="D253" s="119"/>
      <c r="E253" s="119"/>
      <c r="F253" s="119"/>
      <c r="G253" s="119"/>
      <c r="H253" s="119"/>
      <c r="I253" s="119"/>
      <c r="J253" s="119"/>
      <c r="K253" s="119"/>
      <c r="L253" s="119"/>
      <c r="M253" s="119"/>
      <c r="N253" s="119"/>
      <c r="O253" s="119"/>
      <c r="P253" s="119"/>
      <c r="Q253" s="119"/>
      <c r="R253" s="119"/>
      <c r="S253" s="119"/>
      <c r="T253" s="119"/>
      <c r="U253" s="119"/>
      <c r="V253" s="119"/>
      <c r="W253" s="119"/>
      <c r="X253" s="119"/>
      <c r="Y253" s="119"/>
      <c r="Z253" s="119"/>
      <c r="AA253" s="119"/>
      <c r="AB253" s="119"/>
      <c r="AC253" s="119"/>
      <c r="AD253" s="119"/>
      <c r="AE253" s="119"/>
      <c r="AF253" s="119"/>
    </row>
    <row r="254" spans="1:32" ht="20.25" customHeight="1">
      <c r="A254" s="134"/>
      <c r="B254" s="134"/>
      <c r="C254" s="119"/>
      <c r="D254" s="119"/>
      <c r="E254" s="119"/>
      <c r="F254" s="119"/>
      <c r="G254" s="119"/>
      <c r="H254" s="119"/>
      <c r="I254" s="119"/>
      <c r="J254" s="119"/>
      <c r="K254" s="119"/>
      <c r="L254" s="119"/>
      <c r="M254" s="119"/>
      <c r="N254" s="119"/>
      <c r="O254" s="119"/>
      <c r="P254" s="119"/>
      <c r="Q254" s="119"/>
      <c r="R254" s="119"/>
      <c r="S254" s="119"/>
      <c r="T254" s="119"/>
      <c r="U254" s="119"/>
      <c r="V254" s="119"/>
      <c r="W254" s="119"/>
      <c r="X254" s="119"/>
      <c r="Y254" s="119"/>
      <c r="Z254" s="119"/>
      <c r="AA254" s="119"/>
      <c r="AB254" s="119"/>
      <c r="AC254" s="119"/>
      <c r="AD254" s="119"/>
      <c r="AE254" s="119"/>
      <c r="AF254" s="119"/>
    </row>
    <row r="255" spans="1:32" ht="20.25" customHeight="1">
      <c r="A255" s="134"/>
      <c r="B255" s="134"/>
      <c r="C255" s="119"/>
      <c r="D255" s="119"/>
      <c r="E255" s="119"/>
      <c r="F255" s="119"/>
      <c r="G255" s="119"/>
      <c r="H255" s="119"/>
      <c r="I255" s="119"/>
      <c r="J255" s="119"/>
      <c r="K255" s="119"/>
      <c r="L255" s="119"/>
      <c r="M255" s="119"/>
      <c r="N255" s="119"/>
      <c r="O255" s="119"/>
      <c r="P255" s="119"/>
      <c r="Q255" s="119"/>
      <c r="R255" s="119"/>
      <c r="S255" s="119"/>
      <c r="T255" s="119"/>
      <c r="U255" s="119"/>
      <c r="V255" s="119"/>
      <c r="W255" s="119"/>
      <c r="X255" s="119"/>
      <c r="Y255" s="119"/>
      <c r="Z255" s="119"/>
      <c r="AA255" s="119"/>
      <c r="AB255" s="119"/>
      <c r="AC255" s="119"/>
      <c r="AD255" s="119"/>
      <c r="AE255" s="119"/>
      <c r="AF255" s="119"/>
    </row>
    <row r="256" spans="1:32" ht="20.25" customHeight="1">
      <c r="A256" s="134"/>
      <c r="B256" s="134"/>
      <c r="C256" s="119"/>
      <c r="D256" s="119"/>
      <c r="E256" s="119"/>
      <c r="F256" s="119"/>
      <c r="G256" s="119"/>
      <c r="H256" s="119"/>
      <c r="I256" s="119"/>
      <c r="J256" s="119"/>
      <c r="K256" s="119"/>
      <c r="L256" s="119"/>
      <c r="M256" s="119"/>
      <c r="N256" s="119"/>
      <c r="O256" s="119"/>
      <c r="P256" s="119"/>
      <c r="Q256" s="119"/>
      <c r="R256" s="119"/>
      <c r="S256" s="119"/>
      <c r="T256" s="119"/>
      <c r="U256" s="119"/>
      <c r="V256" s="119"/>
      <c r="W256" s="119"/>
      <c r="X256" s="119"/>
      <c r="Y256" s="119"/>
      <c r="Z256" s="119"/>
      <c r="AA256" s="119"/>
      <c r="AB256" s="119"/>
      <c r="AC256" s="119"/>
      <c r="AD256" s="119"/>
      <c r="AE256" s="119"/>
      <c r="AF256" s="119"/>
    </row>
    <row r="257" spans="1:32" ht="20.25" customHeight="1">
      <c r="A257" s="134"/>
      <c r="B257" s="134"/>
      <c r="C257" s="119"/>
      <c r="D257" s="119"/>
      <c r="E257" s="119"/>
      <c r="F257" s="119"/>
      <c r="G257" s="119"/>
      <c r="H257" s="119"/>
      <c r="I257" s="119"/>
      <c r="J257" s="119"/>
      <c r="K257" s="119"/>
      <c r="L257" s="119"/>
      <c r="M257" s="119"/>
      <c r="N257" s="119"/>
      <c r="O257" s="119"/>
      <c r="P257" s="119"/>
      <c r="Q257" s="119"/>
      <c r="R257" s="119"/>
      <c r="S257" s="119"/>
      <c r="T257" s="119"/>
      <c r="U257" s="119"/>
      <c r="V257" s="119"/>
      <c r="W257" s="119"/>
      <c r="X257" s="119"/>
      <c r="Y257" s="119"/>
      <c r="Z257" s="119"/>
      <c r="AA257" s="119"/>
      <c r="AB257" s="119"/>
      <c r="AC257" s="119"/>
      <c r="AD257" s="119"/>
      <c r="AE257" s="119"/>
      <c r="AF257" s="119"/>
    </row>
    <row r="258" spans="1:32" ht="20.25" customHeight="1">
      <c r="A258" s="134"/>
      <c r="B258" s="134"/>
      <c r="C258" s="119"/>
      <c r="D258" s="119"/>
      <c r="E258" s="119"/>
      <c r="F258" s="119"/>
      <c r="G258" s="119"/>
      <c r="H258" s="119"/>
      <c r="I258" s="119"/>
      <c r="J258" s="119"/>
      <c r="K258" s="119"/>
      <c r="L258" s="119"/>
      <c r="M258" s="119"/>
      <c r="N258" s="119"/>
      <c r="O258" s="119"/>
      <c r="P258" s="119"/>
      <c r="Q258" s="119"/>
      <c r="R258" s="119"/>
      <c r="S258" s="119"/>
      <c r="T258" s="119"/>
      <c r="U258" s="119"/>
      <c r="V258" s="119"/>
      <c r="W258" s="119"/>
      <c r="X258" s="119"/>
      <c r="Y258" s="119"/>
      <c r="Z258" s="119"/>
      <c r="AA258" s="119"/>
      <c r="AB258" s="119"/>
      <c r="AC258" s="119"/>
      <c r="AD258" s="119"/>
      <c r="AE258" s="119"/>
      <c r="AF258" s="119"/>
    </row>
    <row r="259" spans="1:32" ht="20.25" customHeight="1">
      <c r="A259" s="134"/>
      <c r="B259" s="134"/>
      <c r="C259" s="119"/>
      <c r="D259" s="119"/>
      <c r="E259" s="119"/>
      <c r="F259" s="119"/>
      <c r="G259" s="119"/>
      <c r="H259" s="119"/>
      <c r="I259" s="119"/>
      <c r="J259" s="119"/>
      <c r="K259" s="119"/>
      <c r="L259" s="119"/>
      <c r="M259" s="119"/>
      <c r="N259" s="119"/>
      <c r="O259" s="119"/>
      <c r="P259" s="119"/>
      <c r="Q259" s="119"/>
      <c r="R259" s="119"/>
      <c r="S259" s="119"/>
      <c r="T259" s="119"/>
      <c r="U259" s="119"/>
      <c r="V259" s="119"/>
      <c r="W259" s="119"/>
      <c r="X259" s="119"/>
      <c r="Y259" s="119"/>
      <c r="Z259" s="119"/>
      <c r="AA259" s="119"/>
      <c r="AB259" s="119"/>
      <c r="AC259" s="119"/>
      <c r="AD259" s="119"/>
      <c r="AE259" s="119"/>
      <c r="AF259" s="119"/>
    </row>
    <row r="260" spans="1:32" ht="20.25" customHeight="1">
      <c r="A260" s="134"/>
      <c r="B260" s="134"/>
      <c r="C260" s="119"/>
      <c r="D260" s="119"/>
      <c r="E260" s="119"/>
      <c r="F260" s="119"/>
      <c r="G260" s="119"/>
      <c r="H260" s="119"/>
      <c r="I260" s="119"/>
      <c r="J260" s="119"/>
      <c r="K260" s="119"/>
      <c r="L260" s="119"/>
      <c r="M260" s="119"/>
      <c r="N260" s="119"/>
      <c r="O260" s="119"/>
      <c r="P260" s="119"/>
      <c r="Q260" s="119"/>
      <c r="R260" s="119"/>
      <c r="S260" s="119"/>
      <c r="T260" s="119"/>
      <c r="U260" s="119"/>
      <c r="V260" s="119"/>
      <c r="W260" s="119"/>
      <c r="X260" s="119"/>
      <c r="Y260" s="119"/>
      <c r="Z260" s="119"/>
      <c r="AA260" s="119"/>
      <c r="AB260" s="119"/>
      <c r="AC260" s="119"/>
      <c r="AD260" s="119"/>
      <c r="AE260" s="119"/>
      <c r="AF260" s="119"/>
    </row>
    <row r="261" spans="1:32" ht="20.25" customHeight="1">
      <c r="A261" s="134"/>
      <c r="B261" s="134"/>
      <c r="C261" s="119"/>
      <c r="D261" s="119"/>
      <c r="E261" s="119"/>
      <c r="F261" s="119"/>
      <c r="G261" s="119"/>
      <c r="H261" s="119"/>
      <c r="I261" s="119"/>
      <c r="J261" s="119"/>
      <c r="K261" s="119"/>
      <c r="L261" s="119"/>
      <c r="M261" s="119"/>
      <c r="N261" s="119"/>
      <c r="O261" s="119"/>
      <c r="P261" s="119"/>
      <c r="Q261" s="119"/>
      <c r="R261" s="119"/>
      <c r="S261" s="119"/>
      <c r="T261" s="119"/>
      <c r="U261" s="119"/>
      <c r="V261" s="119"/>
      <c r="W261" s="119"/>
      <c r="X261" s="119"/>
      <c r="Y261" s="119"/>
      <c r="Z261" s="119"/>
      <c r="AA261" s="119"/>
      <c r="AB261" s="119"/>
      <c r="AC261" s="119"/>
      <c r="AD261" s="119"/>
      <c r="AE261" s="119"/>
      <c r="AF261" s="119"/>
    </row>
    <row r="262" spans="1:32" ht="20.25" customHeight="1">
      <c r="A262" s="134"/>
      <c r="B262" s="134"/>
      <c r="C262" s="119"/>
      <c r="D262" s="119"/>
      <c r="E262" s="119"/>
      <c r="F262" s="119"/>
      <c r="G262" s="119"/>
      <c r="H262" s="119"/>
      <c r="I262" s="119"/>
      <c r="J262" s="119"/>
      <c r="K262" s="119"/>
      <c r="L262" s="119"/>
      <c r="M262" s="119"/>
      <c r="N262" s="119"/>
      <c r="O262" s="119"/>
      <c r="P262" s="119"/>
      <c r="Q262" s="119"/>
      <c r="R262" s="119"/>
      <c r="S262" s="119"/>
      <c r="T262" s="119"/>
      <c r="U262" s="119"/>
      <c r="V262" s="119"/>
      <c r="W262" s="119"/>
      <c r="X262" s="119"/>
      <c r="Y262" s="119"/>
      <c r="Z262" s="119"/>
      <c r="AA262" s="119"/>
      <c r="AB262" s="119"/>
      <c r="AC262" s="119"/>
      <c r="AD262" s="119"/>
      <c r="AE262" s="119"/>
      <c r="AF262" s="119"/>
    </row>
    <row r="263" spans="1:32" ht="20.25" customHeight="1">
      <c r="A263" s="134"/>
      <c r="B263" s="134"/>
      <c r="C263" s="119"/>
      <c r="D263" s="119"/>
      <c r="E263" s="119"/>
      <c r="F263" s="119"/>
      <c r="G263" s="119"/>
      <c r="H263" s="119"/>
      <c r="I263" s="119"/>
      <c r="J263" s="119"/>
      <c r="K263" s="119"/>
      <c r="L263" s="119"/>
      <c r="M263" s="119"/>
      <c r="N263" s="119"/>
      <c r="O263" s="119"/>
      <c r="P263" s="119"/>
      <c r="Q263" s="119"/>
      <c r="R263" s="119"/>
      <c r="S263" s="119"/>
      <c r="T263" s="119"/>
      <c r="U263" s="119"/>
      <c r="V263" s="119"/>
      <c r="W263" s="119"/>
      <c r="X263" s="119"/>
      <c r="Y263" s="119"/>
      <c r="Z263" s="119"/>
      <c r="AA263" s="119"/>
      <c r="AB263" s="119"/>
      <c r="AC263" s="119"/>
      <c r="AD263" s="119"/>
      <c r="AE263" s="119"/>
      <c r="AF263" s="119"/>
    </row>
    <row r="264" spans="1:32" ht="20.25" customHeight="1">
      <c r="A264" s="134"/>
      <c r="B264" s="134"/>
      <c r="C264" s="119"/>
      <c r="D264" s="119"/>
      <c r="E264" s="119"/>
      <c r="F264" s="119"/>
      <c r="G264" s="119"/>
      <c r="H264" s="119"/>
      <c r="I264" s="119"/>
      <c r="J264" s="119"/>
      <c r="K264" s="119"/>
      <c r="L264" s="119"/>
      <c r="M264" s="119"/>
      <c r="N264" s="119"/>
      <c r="O264" s="119"/>
      <c r="P264" s="119"/>
      <c r="Q264" s="119"/>
      <c r="R264" s="119"/>
      <c r="S264" s="119"/>
      <c r="T264" s="119"/>
      <c r="U264" s="119"/>
      <c r="V264" s="119"/>
      <c r="W264" s="119"/>
      <c r="X264" s="119"/>
      <c r="Y264" s="119"/>
      <c r="Z264" s="119"/>
      <c r="AA264" s="119"/>
      <c r="AB264" s="119"/>
      <c r="AC264" s="119"/>
      <c r="AD264" s="119"/>
      <c r="AE264" s="119"/>
      <c r="AF264" s="119"/>
    </row>
    <row r="265" spans="1:32" ht="20.25" customHeight="1">
      <c r="A265" s="134"/>
      <c r="B265" s="134"/>
      <c r="C265" s="119"/>
      <c r="D265" s="119"/>
      <c r="E265" s="119"/>
      <c r="F265" s="119"/>
      <c r="G265" s="119"/>
      <c r="H265" s="119"/>
      <c r="I265" s="119"/>
      <c r="J265" s="119"/>
      <c r="K265" s="119"/>
      <c r="L265" s="119"/>
      <c r="M265" s="119"/>
      <c r="N265" s="119"/>
      <c r="O265" s="119"/>
      <c r="P265" s="119"/>
      <c r="Q265" s="119"/>
      <c r="R265" s="119"/>
      <c r="S265" s="119"/>
      <c r="T265" s="119"/>
      <c r="U265" s="119"/>
      <c r="V265" s="119"/>
      <c r="W265" s="119"/>
      <c r="X265" s="119"/>
      <c r="Y265" s="119"/>
      <c r="Z265" s="119"/>
      <c r="AA265" s="119"/>
      <c r="AB265" s="119"/>
      <c r="AC265" s="119"/>
      <c r="AD265" s="119"/>
      <c r="AE265" s="119"/>
      <c r="AF265" s="119"/>
    </row>
    <row r="266" spans="1:32" ht="20.25" customHeight="1">
      <c r="A266" s="134"/>
      <c r="B266" s="134"/>
      <c r="C266" s="119"/>
      <c r="D266" s="119"/>
      <c r="E266" s="119"/>
      <c r="F266" s="119"/>
      <c r="G266" s="119"/>
      <c r="H266" s="119"/>
      <c r="I266" s="119"/>
      <c r="J266" s="119"/>
      <c r="K266" s="119"/>
      <c r="L266" s="119"/>
      <c r="M266" s="119"/>
      <c r="N266" s="119"/>
      <c r="O266" s="119"/>
      <c r="P266" s="119"/>
      <c r="Q266" s="119"/>
      <c r="R266" s="119"/>
      <c r="S266" s="119"/>
      <c r="T266" s="119"/>
      <c r="U266" s="119"/>
      <c r="V266" s="119"/>
      <c r="W266" s="119"/>
      <c r="X266" s="119"/>
      <c r="Y266" s="119"/>
      <c r="Z266" s="119"/>
      <c r="AA266" s="119"/>
      <c r="AB266" s="119"/>
      <c r="AC266" s="119"/>
      <c r="AD266" s="119"/>
      <c r="AE266" s="119"/>
      <c r="AF266" s="119"/>
    </row>
    <row r="267" spans="1:32" ht="20.25" customHeight="1">
      <c r="A267" s="134"/>
      <c r="B267" s="134"/>
      <c r="C267" s="119"/>
      <c r="D267" s="119"/>
      <c r="E267" s="119"/>
      <c r="F267" s="119"/>
      <c r="G267" s="119"/>
      <c r="H267" s="119"/>
      <c r="I267" s="119"/>
      <c r="J267" s="119"/>
      <c r="K267" s="119"/>
      <c r="L267" s="119"/>
      <c r="M267" s="119"/>
      <c r="N267" s="119"/>
      <c r="O267" s="119"/>
      <c r="P267" s="119"/>
      <c r="Q267" s="119"/>
      <c r="R267" s="119"/>
      <c r="S267" s="119"/>
      <c r="T267" s="119"/>
      <c r="U267" s="119"/>
      <c r="V267" s="119"/>
      <c r="W267" s="119"/>
      <c r="X267" s="119"/>
      <c r="Y267" s="119"/>
      <c r="Z267" s="119"/>
      <c r="AA267" s="119"/>
      <c r="AB267" s="119"/>
      <c r="AC267" s="119"/>
      <c r="AD267" s="119"/>
      <c r="AE267" s="119"/>
      <c r="AF267" s="119"/>
    </row>
    <row r="268" spans="1:32" ht="20.25" customHeight="1">
      <c r="A268" s="134"/>
      <c r="B268" s="134"/>
      <c r="C268" s="119"/>
      <c r="D268" s="119"/>
      <c r="E268" s="119"/>
      <c r="F268" s="119"/>
      <c r="G268" s="119"/>
      <c r="H268" s="119"/>
      <c r="I268" s="119"/>
      <c r="J268" s="119"/>
      <c r="K268" s="119"/>
      <c r="L268" s="119"/>
      <c r="M268" s="119"/>
      <c r="N268" s="119"/>
      <c r="O268" s="119"/>
      <c r="P268" s="119"/>
      <c r="Q268" s="119"/>
      <c r="R268" s="119"/>
      <c r="S268" s="119"/>
      <c r="T268" s="119"/>
      <c r="U268" s="119"/>
      <c r="V268" s="119"/>
      <c r="W268" s="119"/>
      <c r="X268" s="119"/>
      <c r="Y268" s="119"/>
      <c r="Z268" s="119"/>
      <c r="AA268" s="119"/>
      <c r="AB268" s="119"/>
      <c r="AC268" s="119"/>
      <c r="AD268" s="119"/>
      <c r="AE268" s="119"/>
      <c r="AF268" s="119"/>
    </row>
    <row r="269" spans="1:32" ht="20.25" customHeight="1">
      <c r="A269" s="134"/>
      <c r="B269" s="134"/>
      <c r="C269" s="119"/>
      <c r="D269" s="119"/>
      <c r="E269" s="119"/>
      <c r="F269" s="119"/>
      <c r="G269" s="119"/>
      <c r="H269" s="119"/>
      <c r="I269" s="119"/>
      <c r="J269" s="119"/>
      <c r="K269" s="119"/>
      <c r="L269" s="119"/>
      <c r="M269" s="119"/>
      <c r="N269" s="119"/>
      <c r="O269" s="119"/>
      <c r="P269" s="119"/>
      <c r="Q269" s="119"/>
      <c r="R269" s="119"/>
      <c r="S269" s="119"/>
      <c r="T269" s="119"/>
      <c r="U269" s="119"/>
      <c r="V269" s="119"/>
      <c r="W269" s="119"/>
      <c r="X269" s="119"/>
      <c r="Y269" s="119"/>
      <c r="Z269" s="119"/>
      <c r="AA269" s="119"/>
      <c r="AB269" s="119"/>
      <c r="AC269" s="119"/>
      <c r="AD269" s="119"/>
      <c r="AE269" s="119"/>
      <c r="AF269" s="119"/>
    </row>
    <row r="270" spans="1:32" ht="20.25" customHeight="1">
      <c r="A270" s="134"/>
      <c r="B270" s="134"/>
      <c r="C270" s="119"/>
      <c r="D270" s="119"/>
      <c r="E270" s="119"/>
      <c r="F270" s="119"/>
      <c r="G270" s="119"/>
      <c r="H270" s="119"/>
      <c r="I270" s="119"/>
      <c r="J270" s="119"/>
      <c r="K270" s="119"/>
      <c r="L270" s="119"/>
      <c r="M270" s="119"/>
      <c r="N270" s="119"/>
      <c r="O270" s="119"/>
      <c r="P270" s="119"/>
      <c r="Q270" s="119"/>
      <c r="R270" s="119"/>
      <c r="S270" s="119"/>
      <c r="T270" s="119"/>
      <c r="U270" s="119"/>
      <c r="V270" s="119"/>
      <c r="W270" s="119"/>
      <c r="X270" s="119"/>
      <c r="Y270" s="119"/>
      <c r="Z270" s="119"/>
      <c r="AA270" s="119"/>
      <c r="AB270" s="119"/>
      <c r="AC270" s="119"/>
      <c r="AD270" s="119"/>
      <c r="AE270" s="119"/>
      <c r="AF270" s="119"/>
    </row>
    <row r="271" spans="1:32" ht="20.25" customHeight="1">
      <c r="A271" s="134"/>
      <c r="B271" s="134"/>
      <c r="C271" s="119"/>
      <c r="D271" s="119"/>
      <c r="E271" s="119"/>
      <c r="F271" s="119"/>
      <c r="G271" s="119"/>
      <c r="H271" s="119"/>
      <c r="I271" s="119"/>
      <c r="J271" s="119"/>
      <c r="K271" s="119"/>
      <c r="L271" s="119"/>
      <c r="M271" s="119"/>
      <c r="N271" s="119"/>
      <c r="O271" s="119"/>
      <c r="P271" s="119"/>
      <c r="Q271" s="119"/>
      <c r="R271" s="119"/>
      <c r="S271" s="119"/>
      <c r="T271" s="119"/>
      <c r="U271" s="119"/>
      <c r="V271" s="119"/>
      <c r="W271" s="119"/>
      <c r="X271" s="119"/>
      <c r="Y271" s="119"/>
      <c r="Z271" s="119"/>
      <c r="AA271" s="119"/>
      <c r="AB271" s="119"/>
      <c r="AC271" s="119"/>
      <c r="AD271" s="119"/>
      <c r="AE271" s="119"/>
      <c r="AF271" s="119"/>
    </row>
    <row r="272" spans="1:32" ht="20.25" customHeight="1">
      <c r="A272" s="134"/>
      <c r="B272" s="134"/>
      <c r="C272" s="119"/>
      <c r="D272" s="119"/>
      <c r="E272" s="119"/>
      <c r="F272" s="119"/>
      <c r="G272" s="119"/>
      <c r="H272" s="119"/>
      <c r="I272" s="119"/>
      <c r="J272" s="119"/>
      <c r="K272" s="119"/>
      <c r="L272" s="119"/>
      <c r="M272" s="119"/>
      <c r="N272" s="119"/>
      <c r="O272" s="119"/>
      <c r="P272" s="119"/>
      <c r="Q272" s="119"/>
      <c r="R272" s="119"/>
      <c r="S272" s="119"/>
      <c r="T272" s="119"/>
      <c r="U272" s="119"/>
      <c r="V272" s="119"/>
      <c r="W272" s="119"/>
      <c r="X272" s="119"/>
      <c r="Y272" s="119"/>
      <c r="Z272" s="119"/>
      <c r="AA272" s="119"/>
      <c r="AB272" s="119"/>
      <c r="AC272" s="119"/>
      <c r="AD272" s="119"/>
      <c r="AE272" s="119"/>
      <c r="AF272" s="119"/>
    </row>
    <row r="273" spans="1:32" ht="20.25" customHeight="1">
      <c r="A273" s="134"/>
      <c r="B273" s="134"/>
      <c r="C273" s="119"/>
      <c r="D273" s="119"/>
      <c r="E273" s="119"/>
      <c r="F273" s="119"/>
      <c r="G273" s="119"/>
      <c r="H273" s="119"/>
      <c r="I273" s="119"/>
      <c r="J273" s="119"/>
      <c r="K273" s="119"/>
      <c r="L273" s="119"/>
      <c r="M273" s="119"/>
      <c r="N273" s="119"/>
      <c r="O273" s="119"/>
      <c r="P273" s="119"/>
      <c r="Q273" s="119"/>
      <c r="R273" s="119"/>
      <c r="S273" s="119"/>
      <c r="T273" s="119"/>
      <c r="U273" s="119"/>
      <c r="V273" s="119"/>
      <c r="W273" s="119"/>
      <c r="X273" s="119"/>
      <c r="Y273" s="119"/>
      <c r="Z273" s="119"/>
      <c r="AA273" s="119"/>
      <c r="AB273" s="119"/>
      <c r="AC273" s="119"/>
      <c r="AD273" s="119"/>
      <c r="AE273" s="119"/>
      <c r="AF273" s="119"/>
    </row>
    <row r="274" spans="1:32" ht="20.25" customHeight="1">
      <c r="A274" s="134"/>
      <c r="B274" s="134"/>
      <c r="C274" s="119"/>
      <c r="D274" s="119"/>
      <c r="E274" s="119"/>
      <c r="F274" s="119"/>
      <c r="G274" s="119"/>
      <c r="H274" s="119"/>
      <c r="I274" s="119"/>
      <c r="J274" s="119"/>
      <c r="K274" s="119"/>
      <c r="L274" s="119"/>
      <c r="M274" s="119"/>
      <c r="N274" s="119"/>
      <c r="O274" s="119"/>
      <c r="P274" s="119"/>
      <c r="Q274" s="119"/>
      <c r="R274" s="119"/>
      <c r="S274" s="119"/>
      <c r="T274" s="119"/>
      <c r="U274" s="119"/>
      <c r="V274" s="119"/>
      <c r="W274" s="119"/>
      <c r="X274" s="119"/>
      <c r="Y274" s="119"/>
      <c r="Z274" s="119"/>
      <c r="AA274" s="119"/>
      <c r="AB274" s="119"/>
      <c r="AC274" s="119"/>
      <c r="AD274" s="119"/>
      <c r="AE274" s="119"/>
      <c r="AF274" s="119"/>
    </row>
    <row r="275" spans="1:32" ht="20.25" customHeight="1">
      <c r="A275" s="134"/>
      <c r="B275" s="134"/>
      <c r="C275" s="119"/>
      <c r="D275" s="119"/>
      <c r="E275" s="119"/>
      <c r="F275" s="119"/>
      <c r="G275" s="119"/>
      <c r="H275" s="119"/>
      <c r="I275" s="119"/>
      <c r="J275" s="119"/>
      <c r="K275" s="119"/>
      <c r="L275" s="119"/>
      <c r="M275" s="119"/>
      <c r="N275" s="119"/>
      <c r="O275" s="119"/>
      <c r="P275" s="119"/>
      <c r="Q275" s="119"/>
      <c r="R275" s="119"/>
      <c r="S275" s="119"/>
      <c r="T275" s="119"/>
      <c r="U275" s="119"/>
      <c r="V275" s="119"/>
      <c r="W275" s="119"/>
      <c r="X275" s="119"/>
      <c r="Y275" s="119"/>
      <c r="Z275" s="119"/>
      <c r="AA275" s="119"/>
      <c r="AB275" s="119"/>
      <c r="AC275" s="119"/>
      <c r="AD275" s="119"/>
      <c r="AE275" s="119"/>
      <c r="AF275" s="119"/>
    </row>
    <row r="276" spans="1:32" ht="20.25" customHeight="1">
      <c r="A276" s="134"/>
      <c r="B276" s="134"/>
      <c r="C276" s="119"/>
      <c r="D276" s="119"/>
      <c r="E276" s="119"/>
      <c r="F276" s="119"/>
      <c r="G276" s="119"/>
      <c r="H276" s="119"/>
      <c r="I276" s="119"/>
      <c r="J276" s="119"/>
      <c r="K276" s="119"/>
      <c r="L276" s="119"/>
      <c r="M276" s="119"/>
      <c r="N276" s="119"/>
      <c r="O276" s="119"/>
      <c r="P276" s="119"/>
      <c r="Q276" s="119"/>
      <c r="R276" s="119"/>
      <c r="S276" s="119"/>
      <c r="T276" s="119"/>
      <c r="U276" s="119"/>
      <c r="V276" s="119"/>
      <c r="W276" s="119"/>
      <c r="X276" s="119"/>
      <c r="Y276" s="119"/>
      <c r="Z276" s="119"/>
      <c r="AA276" s="119"/>
      <c r="AB276" s="119"/>
      <c r="AC276" s="119"/>
      <c r="AD276" s="119"/>
      <c r="AE276" s="119"/>
      <c r="AF276" s="119"/>
    </row>
    <row r="277" spans="1:32" ht="20.25" customHeight="1">
      <c r="A277" s="134"/>
      <c r="B277" s="134"/>
      <c r="C277" s="119"/>
      <c r="D277" s="119"/>
      <c r="E277" s="119"/>
      <c r="F277" s="119"/>
      <c r="G277" s="119"/>
      <c r="H277" s="119"/>
      <c r="I277" s="119"/>
      <c r="J277" s="119"/>
      <c r="K277" s="119"/>
      <c r="L277" s="119"/>
      <c r="M277" s="119"/>
      <c r="N277" s="119"/>
      <c r="O277" s="119"/>
      <c r="P277" s="119"/>
      <c r="Q277" s="119"/>
      <c r="R277" s="119"/>
      <c r="S277" s="119"/>
      <c r="T277" s="119"/>
      <c r="U277" s="119"/>
      <c r="V277" s="119"/>
      <c r="W277" s="119"/>
      <c r="X277" s="119"/>
      <c r="Y277" s="119"/>
      <c r="Z277" s="119"/>
      <c r="AA277" s="119"/>
      <c r="AB277" s="119"/>
      <c r="AC277" s="119"/>
      <c r="AD277" s="119"/>
      <c r="AE277" s="119"/>
      <c r="AF277" s="119"/>
    </row>
    <row r="278" spans="1:32" ht="20.25" customHeight="1">
      <c r="A278" s="134"/>
      <c r="B278" s="134"/>
      <c r="C278" s="119"/>
      <c r="D278" s="119"/>
      <c r="E278" s="119"/>
      <c r="F278" s="119"/>
      <c r="G278" s="119"/>
      <c r="H278" s="119"/>
      <c r="I278" s="119"/>
      <c r="J278" s="119"/>
      <c r="K278" s="119"/>
      <c r="L278" s="119"/>
      <c r="M278" s="119"/>
      <c r="N278" s="119"/>
      <c r="O278" s="119"/>
      <c r="P278" s="119"/>
      <c r="Q278" s="119"/>
      <c r="R278" s="119"/>
      <c r="S278" s="119"/>
      <c r="T278" s="119"/>
      <c r="U278" s="119"/>
      <c r="V278" s="119"/>
      <c r="W278" s="119"/>
      <c r="X278" s="119"/>
      <c r="Y278" s="119"/>
      <c r="Z278" s="119"/>
      <c r="AA278" s="119"/>
      <c r="AB278" s="119"/>
      <c r="AC278" s="119"/>
      <c r="AD278" s="119"/>
      <c r="AE278" s="119"/>
      <c r="AF278" s="119"/>
    </row>
    <row r="279" spans="1:32" ht="20.25" customHeight="1">
      <c r="A279" s="134"/>
      <c r="B279" s="134"/>
      <c r="C279" s="119"/>
      <c r="D279" s="119"/>
      <c r="E279" s="119"/>
      <c r="F279" s="119"/>
      <c r="G279" s="119"/>
      <c r="H279" s="119"/>
      <c r="I279" s="119"/>
      <c r="J279" s="119"/>
      <c r="K279" s="119"/>
      <c r="L279" s="119"/>
      <c r="M279" s="119"/>
      <c r="N279" s="119"/>
      <c r="O279" s="119"/>
      <c r="P279" s="119"/>
      <c r="Q279" s="119"/>
      <c r="R279" s="119"/>
      <c r="S279" s="119"/>
      <c r="T279" s="119"/>
      <c r="U279" s="119"/>
      <c r="V279" s="119"/>
      <c r="W279" s="119"/>
      <c r="X279" s="119"/>
      <c r="Y279" s="119"/>
      <c r="Z279" s="119"/>
      <c r="AA279" s="119"/>
      <c r="AB279" s="119"/>
      <c r="AC279" s="119"/>
      <c r="AD279" s="119"/>
      <c r="AE279" s="119"/>
      <c r="AF279" s="119"/>
    </row>
    <row r="280" spans="1:32" ht="20.25" customHeight="1">
      <c r="A280" s="134"/>
      <c r="B280" s="134"/>
      <c r="C280" s="119"/>
      <c r="D280" s="119"/>
      <c r="E280" s="119"/>
      <c r="F280" s="119"/>
      <c r="G280" s="119"/>
      <c r="H280" s="119"/>
      <c r="I280" s="119"/>
      <c r="J280" s="119"/>
      <c r="K280" s="119"/>
      <c r="L280" s="119"/>
      <c r="M280" s="119"/>
      <c r="N280" s="119"/>
      <c r="O280" s="119"/>
      <c r="P280" s="119"/>
      <c r="Q280" s="119"/>
      <c r="R280" s="119"/>
      <c r="S280" s="119"/>
      <c r="T280" s="119"/>
      <c r="U280" s="119"/>
      <c r="V280" s="119"/>
      <c r="W280" s="119"/>
      <c r="X280" s="119"/>
      <c r="Y280" s="119"/>
      <c r="Z280" s="119"/>
      <c r="AA280" s="119"/>
      <c r="AB280" s="119"/>
      <c r="AC280" s="119"/>
      <c r="AD280" s="119"/>
      <c r="AE280" s="119"/>
      <c r="AF280" s="119"/>
    </row>
    <row r="281" spans="1:32" ht="20.25" customHeight="1">
      <c r="A281" s="134"/>
      <c r="B281" s="134"/>
      <c r="C281" s="119"/>
      <c r="D281" s="119"/>
      <c r="E281" s="119"/>
      <c r="F281" s="119"/>
      <c r="G281" s="119"/>
      <c r="H281" s="119"/>
      <c r="I281" s="119"/>
      <c r="J281" s="119"/>
      <c r="K281" s="119"/>
      <c r="L281" s="119"/>
      <c r="M281" s="119"/>
      <c r="N281" s="119"/>
      <c r="O281" s="119"/>
      <c r="P281" s="119"/>
      <c r="Q281" s="119"/>
      <c r="R281" s="119"/>
      <c r="S281" s="119"/>
      <c r="T281" s="119"/>
      <c r="U281" s="119"/>
      <c r="V281" s="119"/>
      <c r="W281" s="119"/>
      <c r="X281" s="119"/>
      <c r="Y281" s="119"/>
      <c r="Z281" s="119"/>
      <c r="AA281" s="119"/>
      <c r="AB281" s="119"/>
      <c r="AC281" s="119"/>
      <c r="AD281" s="119"/>
      <c r="AE281" s="119"/>
      <c r="AF281" s="119"/>
    </row>
    <row r="282" spans="1:32" ht="20.25" customHeight="1">
      <c r="A282" s="134"/>
      <c r="B282" s="134"/>
      <c r="C282" s="119"/>
      <c r="D282" s="119"/>
      <c r="E282" s="119"/>
      <c r="F282" s="119"/>
      <c r="G282" s="119"/>
      <c r="H282" s="119"/>
      <c r="I282" s="119"/>
      <c r="J282" s="119"/>
      <c r="K282" s="119"/>
      <c r="L282" s="119"/>
      <c r="M282" s="119"/>
      <c r="N282" s="119"/>
      <c r="O282" s="119"/>
      <c r="P282" s="119"/>
      <c r="Q282" s="119"/>
      <c r="R282" s="119"/>
      <c r="S282" s="119"/>
      <c r="T282" s="119"/>
      <c r="U282" s="119"/>
      <c r="V282" s="119"/>
      <c r="W282" s="119"/>
      <c r="X282" s="119"/>
      <c r="Y282" s="119"/>
      <c r="Z282" s="119"/>
      <c r="AA282" s="119"/>
      <c r="AB282" s="119"/>
      <c r="AC282" s="119"/>
      <c r="AD282" s="119"/>
      <c r="AE282" s="119"/>
      <c r="AF282" s="119"/>
    </row>
    <row r="283" spans="1:32" ht="20.25" customHeight="1">
      <c r="A283" s="134"/>
      <c r="B283" s="134"/>
      <c r="C283" s="119"/>
      <c r="D283" s="119"/>
      <c r="E283" s="119"/>
      <c r="F283" s="119"/>
      <c r="G283" s="119"/>
      <c r="H283" s="119"/>
      <c r="I283" s="119"/>
      <c r="J283" s="119"/>
      <c r="K283" s="119"/>
      <c r="L283" s="119"/>
      <c r="M283" s="119"/>
      <c r="N283" s="119"/>
      <c r="O283" s="119"/>
      <c r="P283" s="119"/>
      <c r="Q283" s="119"/>
      <c r="R283" s="119"/>
      <c r="S283" s="119"/>
      <c r="T283" s="119"/>
      <c r="U283" s="119"/>
      <c r="V283" s="119"/>
      <c r="W283" s="119"/>
      <c r="X283" s="119"/>
      <c r="Y283" s="119"/>
      <c r="Z283" s="119"/>
      <c r="AA283" s="119"/>
      <c r="AB283" s="119"/>
      <c r="AC283" s="119"/>
      <c r="AD283" s="119"/>
      <c r="AE283" s="119"/>
      <c r="AF283" s="119"/>
    </row>
    <row r="284" spans="1:32" ht="20.25" customHeight="1">
      <c r="A284" s="134"/>
      <c r="B284" s="134"/>
      <c r="C284" s="119"/>
      <c r="D284" s="119"/>
      <c r="E284" s="119"/>
      <c r="F284" s="119"/>
      <c r="G284" s="119"/>
      <c r="H284" s="119"/>
      <c r="I284" s="119"/>
      <c r="J284" s="119"/>
      <c r="K284" s="119"/>
      <c r="L284" s="119"/>
      <c r="M284" s="119"/>
      <c r="N284" s="119"/>
      <c r="O284" s="119"/>
      <c r="P284" s="119"/>
      <c r="Q284" s="119"/>
      <c r="R284" s="119"/>
      <c r="S284" s="119"/>
      <c r="T284" s="119"/>
      <c r="U284" s="119"/>
      <c r="V284" s="119"/>
      <c r="W284" s="119"/>
      <c r="X284" s="119"/>
      <c r="Y284" s="119"/>
      <c r="Z284" s="119"/>
      <c r="AA284" s="119"/>
      <c r="AB284" s="119"/>
      <c r="AC284" s="119"/>
      <c r="AD284" s="119"/>
      <c r="AE284" s="119"/>
      <c r="AF284" s="119"/>
    </row>
    <row r="285" spans="1:32" ht="20.25" customHeight="1">
      <c r="A285" s="134"/>
      <c r="B285" s="134"/>
      <c r="C285" s="119"/>
      <c r="D285" s="119"/>
      <c r="E285" s="119"/>
      <c r="F285" s="119"/>
      <c r="G285" s="119"/>
      <c r="H285" s="119"/>
      <c r="I285" s="119"/>
      <c r="J285" s="119"/>
      <c r="K285" s="119"/>
      <c r="L285" s="119"/>
      <c r="M285" s="119"/>
      <c r="N285" s="119"/>
      <c r="O285" s="119"/>
      <c r="P285" s="119"/>
      <c r="Q285" s="119"/>
      <c r="R285" s="119"/>
      <c r="S285" s="119"/>
      <c r="T285" s="119"/>
      <c r="U285" s="119"/>
      <c r="V285" s="119"/>
      <c r="W285" s="119"/>
      <c r="X285" s="119"/>
      <c r="Y285" s="119"/>
      <c r="Z285" s="119"/>
      <c r="AA285" s="119"/>
      <c r="AB285" s="119"/>
      <c r="AC285" s="119"/>
      <c r="AD285" s="119"/>
      <c r="AE285" s="119"/>
      <c r="AF285" s="119"/>
    </row>
    <row r="286" spans="1:32" ht="20.25" customHeight="1">
      <c r="A286" s="134"/>
      <c r="B286" s="134"/>
      <c r="C286" s="119"/>
      <c r="D286" s="119"/>
      <c r="E286" s="119"/>
      <c r="F286" s="119"/>
      <c r="G286" s="119"/>
      <c r="H286" s="119"/>
      <c r="I286" s="119"/>
      <c r="J286" s="119"/>
      <c r="K286" s="119"/>
      <c r="L286" s="119"/>
      <c r="M286" s="119"/>
      <c r="N286" s="119"/>
      <c r="O286" s="119"/>
      <c r="P286" s="119"/>
      <c r="Q286" s="119"/>
      <c r="R286" s="119"/>
      <c r="S286" s="119"/>
      <c r="T286" s="119"/>
      <c r="U286" s="119"/>
      <c r="V286" s="119"/>
      <c r="W286" s="119"/>
      <c r="X286" s="119"/>
      <c r="Y286" s="119"/>
      <c r="Z286" s="119"/>
      <c r="AA286" s="119"/>
      <c r="AB286" s="119"/>
      <c r="AC286" s="119"/>
      <c r="AD286" s="119"/>
      <c r="AE286" s="119"/>
      <c r="AF286" s="119"/>
    </row>
    <row r="287" spans="1:32" ht="20.25" customHeight="1">
      <c r="A287" s="134"/>
      <c r="B287" s="134"/>
      <c r="C287" s="119"/>
      <c r="D287" s="119"/>
      <c r="E287" s="119"/>
      <c r="F287" s="119"/>
      <c r="G287" s="119"/>
      <c r="H287" s="119"/>
      <c r="I287" s="119"/>
      <c r="J287" s="119"/>
      <c r="K287" s="119"/>
      <c r="L287" s="119"/>
      <c r="M287" s="119"/>
      <c r="N287" s="119"/>
      <c r="O287" s="119"/>
      <c r="P287" s="119"/>
      <c r="Q287" s="119"/>
      <c r="R287" s="119"/>
      <c r="S287" s="119"/>
      <c r="T287" s="119"/>
      <c r="U287" s="119"/>
      <c r="V287" s="119"/>
      <c r="W287" s="119"/>
      <c r="X287" s="119"/>
      <c r="Y287" s="119"/>
      <c r="Z287" s="119"/>
      <c r="AA287" s="119"/>
      <c r="AB287" s="119"/>
      <c r="AC287" s="119"/>
      <c r="AD287" s="119"/>
      <c r="AE287" s="119"/>
      <c r="AF287" s="119"/>
    </row>
    <row r="288" spans="1:32" ht="20.25" customHeight="1">
      <c r="A288" s="134"/>
      <c r="B288" s="134"/>
      <c r="C288" s="119"/>
      <c r="D288" s="119"/>
      <c r="E288" s="119"/>
      <c r="F288" s="119"/>
      <c r="G288" s="119"/>
      <c r="H288" s="119"/>
      <c r="I288" s="119"/>
      <c r="J288" s="119"/>
      <c r="K288" s="119"/>
      <c r="L288" s="119"/>
      <c r="M288" s="119"/>
      <c r="N288" s="119"/>
      <c r="O288" s="119"/>
      <c r="P288" s="119"/>
      <c r="Q288" s="119"/>
      <c r="R288" s="119"/>
      <c r="S288" s="119"/>
      <c r="T288" s="119"/>
      <c r="U288" s="119"/>
      <c r="V288" s="119"/>
      <c r="W288" s="119"/>
      <c r="X288" s="119"/>
      <c r="Y288" s="119"/>
      <c r="Z288" s="119"/>
      <c r="AA288" s="119"/>
      <c r="AB288" s="119"/>
      <c r="AC288" s="119"/>
      <c r="AD288" s="119"/>
      <c r="AE288" s="119"/>
      <c r="AF288" s="119"/>
    </row>
    <row r="289" spans="1:32" ht="20.25" customHeight="1">
      <c r="A289" s="134"/>
      <c r="B289" s="134"/>
      <c r="C289" s="119"/>
      <c r="D289" s="119"/>
      <c r="E289" s="119"/>
      <c r="F289" s="119"/>
      <c r="G289" s="119"/>
      <c r="H289" s="119"/>
      <c r="I289" s="119"/>
      <c r="J289" s="119"/>
      <c r="K289" s="119"/>
      <c r="L289" s="119"/>
      <c r="M289" s="119"/>
      <c r="N289" s="119"/>
      <c r="O289" s="119"/>
      <c r="P289" s="119"/>
      <c r="Q289" s="119"/>
      <c r="R289" s="119"/>
      <c r="S289" s="119"/>
      <c r="T289" s="119"/>
      <c r="U289" s="119"/>
      <c r="V289" s="119"/>
      <c r="W289" s="119"/>
      <c r="X289" s="119"/>
      <c r="Y289" s="119"/>
      <c r="Z289" s="119"/>
      <c r="AA289" s="119"/>
      <c r="AB289" s="119"/>
      <c r="AC289" s="119"/>
      <c r="AD289" s="119"/>
      <c r="AE289" s="119"/>
      <c r="AF289" s="119"/>
    </row>
    <row r="290" spans="1:32" ht="20.25" customHeight="1">
      <c r="A290" s="134"/>
      <c r="B290" s="134"/>
      <c r="C290" s="119"/>
      <c r="D290" s="119"/>
      <c r="E290" s="119"/>
      <c r="F290" s="119"/>
      <c r="G290" s="119"/>
      <c r="H290" s="119"/>
      <c r="I290" s="119"/>
      <c r="J290" s="119"/>
      <c r="K290" s="119"/>
      <c r="L290" s="119"/>
      <c r="M290" s="119"/>
      <c r="N290" s="119"/>
      <c r="O290" s="119"/>
      <c r="P290" s="119"/>
      <c r="Q290" s="119"/>
      <c r="R290" s="119"/>
      <c r="S290" s="119"/>
      <c r="T290" s="119"/>
      <c r="U290" s="119"/>
      <c r="V290" s="119"/>
      <c r="W290" s="119"/>
      <c r="X290" s="119"/>
      <c r="Y290" s="119"/>
      <c r="Z290" s="119"/>
      <c r="AA290" s="119"/>
      <c r="AB290" s="119"/>
      <c r="AC290" s="119"/>
      <c r="AD290" s="119"/>
      <c r="AE290" s="119"/>
      <c r="AF290" s="119"/>
    </row>
    <row r="291" spans="1:32" ht="20.25" customHeight="1">
      <c r="A291" s="134"/>
      <c r="B291" s="134"/>
      <c r="C291" s="119"/>
      <c r="D291" s="119"/>
      <c r="E291" s="119"/>
      <c r="F291" s="119"/>
      <c r="G291" s="119"/>
      <c r="H291" s="119"/>
      <c r="I291" s="119"/>
      <c r="J291" s="119"/>
      <c r="K291" s="119"/>
      <c r="L291" s="119"/>
      <c r="M291" s="119"/>
      <c r="N291" s="119"/>
      <c r="O291" s="119"/>
      <c r="P291" s="119"/>
      <c r="Q291" s="119"/>
      <c r="R291" s="119"/>
      <c r="S291" s="119"/>
      <c r="T291" s="119"/>
      <c r="U291" s="119"/>
      <c r="V291" s="119"/>
      <c r="W291" s="119"/>
      <c r="X291" s="119"/>
      <c r="Y291" s="119"/>
      <c r="Z291" s="119"/>
      <c r="AA291" s="119"/>
      <c r="AB291" s="119"/>
      <c r="AC291" s="119"/>
      <c r="AD291" s="119"/>
      <c r="AE291" s="119"/>
      <c r="AF291" s="119"/>
    </row>
    <row r="292" spans="1:32" ht="20.25" customHeight="1">
      <c r="A292" s="134"/>
      <c r="B292" s="134"/>
      <c r="C292" s="119"/>
      <c r="D292" s="119"/>
      <c r="E292" s="119"/>
      <c r="F292" s="119"/>
      <c r="G292" s="119"/>
      <c r="H292" s="119"/>
      <c r="I292" s="119"/>
      <c r="J292" s="119"/>
      <c r="K292" s="119"/>
      <c r="L292" s="119"/>
      <c r="M292" s="119"/>
      <c r="N292" s="119"/>
      <c r="O292" s="119"/>
      <c r="P292" s="119"/>
      <c r="Q292" s="119"/>
      <c r="R292" s="119"/>
      <c r="S292" s="119"/>
      <c r="T292" s="119"/>
      <c r="U292" s="119"/>
      <c r="V292" s="119"/>
      <c r="W292" s="119"/>
      <c r="X292" s="119"/>
      <c r="Y292" s="119"/>
      <c r="Z292" s="119"/>
      <c r="AA292" s="119"/>
      <c r="AB292" s="119"/>
      <c r="AC292" s="119"/>
      <c r="AD292" s="119"/>
      <c r="AE292" s="119"/>
      <c r="AF292" s="119"/>
    </row>
    <row r="293" spans="1:32" ht="20.25" customHeight="1">
      <c r="A293" s="134"/>
      <c r="B293" s="134"/>
      <c r="C293" s="119"/>
      <c r="D293" s="119"/>
      <c r="E293" s="119"/>
      <c r="F293" s="119"/>
      <c r="G293" s="119"/>
      <c r="H293" s="119"/>
      <c r="I293" s="119"/>
      <c r="J293" s="119"/>
      <c r="K293" s="119"/>
      <c r="L293" s="119"/>
      <c r="M293" s="119"/>
      <c r="N293" s="119"/>
      <c r="O293" s="119"/>
      <c r="P293" s="119"/>
      <c r="Q293" s="119"/>
      <c r="R293" s="119"/>
      <c r="S293" s="119"/>
      <c r="T293" s="119"/>
      <c r="U293" s="119"/>
      <c r="V293" s="119"/>
      <c r="W293" s="119"/>
      <c r="X293" s="119"/>
      <c r="Y293" s="119"/>
      <c r="Z293" s="119"/>
      <c r="AA293" s="119"/>
      <c r="AB293" s="119"/>
      <c r="AC293" s="119"/>
      <c r="AD293" s="119"/>
      <c r="AE293" s="119"/>
      <c r="AF293" s="119"/>
    </row>
    <row r="294" spans="1:32" ht="20.25" customHeight="1">
      <c r="A294" s="134"/>
      <c r="B294" s="134"/>
      <c r="C294" s="119"/>
      <c r="D294" s="119"/>
      <c r="E294" s="119"/>
      <c r="F294" s="119"/>
      <c r="G294" s="119"/>
      <c r="H294" s="119"/>
      <c r="I294" s="119"/>
      <c r="J294" s="119"/>
      <c r="K294" s="119"/>
      <c r="L294" s="119"/>
      <c r="M294" s="119"/>
      <c r="N294" s="119"/>
      <c r="O294" s="119"/>
      <c r="P294" s="119"/>
      <c r="Q294" s="119"/>
      <c r="R294" s="119"/>
      <c r="S294" s="119"/>
      <c r="T294" s="119"/>
      <c r="U294" s="119"/>
      <c r="V294" s="119"/>
      <c r="W294" s="119"/>
      <c r="X294" s="119"/>
      <c r="Y294" s="119"/>
      <c r="Z294" s="119"/>
      <c r="AA294" s="119"/>
      <c r="AB294" s="119"/>
      <c r="AC294" s="119"/>
      <c r="AD294" s="119"/>
      <c r="AE294" s="119"/>
      <c r="AF294" s="119"/>
    </row>
    <row r="295" spans="1:32" ht="20.25" customHeight="1">
      <c r="A295" s="134"/>
      <c r="B295" s="134"/>
      <c r="C295" s="119"/>
      <c r="D295" s="119"/>
      <c r="E295" s="119"/>
      <c r="F295" s="119"/>
      <c r="G295" s="119"/>
      <c r="H295" s="119"/>
      <c r="I295" s="119"/>
      <c r="J295" s="119"/>
      <c r="K295" s="119"/>
      <c r="L295" s="119"/>
      <c r="M295" s="119"/>
      <c r="N295" s="119"/>
      <c r="O295" s="119"/>
      <c r="P295" s="119"/>
      <c r="Q295" s="119"/>
      <c r="R295" s="119"/>
      <c r="S295" s="119"/>
      <c r="T295" s="119"/>
      <c r="U295" s="119"/>
      <c r="V295" s="119"/>
      <c r="W295" s="119"/>
      <c r="X295" s="119"/>
      <c r="Y295" s="119"/>
      <c r="Z295" s="119"/>
      <c r="AA295" s="119"/>
      <c r="AB295" s="119"/>
      <c r="AC295" s="119"/>
      <c r="AD295" s="119"/>
      <c r="AE295" s="119"/>
      <c r="AF295" s="119"/>
    </row>
    <row r="296" spans="1:32" ht="20.25" customHeight="1">
      <c r="A296" s="134"/>
      <c r="B296" s="134"/>
      <c r="C296" s="119"/>
      <c r="D296" s="119"/>
      <c r="E296" s="119"/>
      <c r="F296" s="119"/>
      <c r="G296" s="119"/>
      <c r="H296" s="119"/>
      <c r="I296" s="119"/>
      <c r="J296" s="119"/>
      <c r="K296" s="119"/>
      <c r="L296" s="119"/>
      <c r="M296" s="119"/>
      <c r="N296" s="119"/>
      <c r="O296" s="119"/>
      <c r="P296" s="119"/>
      <c r="Q296" s="119"/>
      <c r="R296" s="119"/>
      <c r="S296" s="119"/>
      <c r="T296" s="119"/>
      <c r="U296" s="119"/>
      <c r="V296" s="119"/>
      <c r="W296" s="119"/>
      <c r="X296" s="119"/>
      <c r="Y296" s="119"/>
      <c r="Z296" s="119"/>
      <c r="AA296" s="119"/>
      <c r="AB296" s="119"/>
      <c r="AC296" s="119"/>
      <c r="AD296" s="119"/>
      <c r="AE296" s="119"/>
      <c r="AF296" s="119"/>
    </row>
    <row r="297" spans="1:32" ht="20.25" customHeight="1">
      <c r="A297" s="134"/>
      <c r="B297" s="134"/>
      <c r="C297" s="119"/>
      <c r="D297" s="119"/>
      <c r="E297" s="119"/>
      <c r="F297" s="119"/>
      <c r="G297" s="119"/>
      <c r="H297" s="119"/>
      <c r="I297" s="119"/>
      <c r="J297" s="119"/>
      <c r="K297" s="119"/>
      <c r="L297" s="119"/>
      <c r="M297" s="119"/>
      <c r="N297" s="119"/>
      <c r="O297" s="119"/>
      <c r="P297" s="119"/>
      <c r="Q297" s="119"/>
      <c r="R297" s="119"/>
      <c r="S297" s="119"/>
      <c r="T297" s="119"/>
      <c r="U297" s="119"/>
      <c r="V297" s="119"/>
      <c r="W297" s="119"/>
      <c r="X297" s="119"/>
      <c r="Y297" s="119"/>
      <c r="Z297" s="119"/>
      <c r="AA297" s="119"/>
      <c r="AB297" s="119"/>
      <c r="AC297" s="119"/>
      <c r="AD297" s="119"/>
      <c r="AE297" s="119"/>
      <c r="AF297" s="119"/>
    </row>
    <row r="298" spans="1:32" ht="20.25" customHeight="1">
      <c r="A298" s="134"/>
      <c r="B298" s="134"/>
      <c r="C298" s="119"/>
      <c r="D298" s="119"/>
      <c r="E298" s="119"/>
      <c r="F298" s="119"/>
      <c r="G298" s="119"/>
      <c r="H298" s="119"/>
      <c r="I298" s="119"/>
      <c r="J298" s="119"/>
      <c r="K298" s="119"/>
      <c r="L298" s="119"/>
      <c r="M298" s="119"/>
      <c r="N298" s="119"/>
      <c r="O298" s="119"/>
      <c r="P298" s="119"/>
      <c r="Q298" s="119"/>
      <c r="R298" s="119"/>
      <c r="S298" s="119"/>
      <c r="T298" s="119"/>
      <c r="U298" s="119"/>
      <c r="V298" s="119"/>
      <c r="W298" s="119"/>
      <c r="X298" s="119"/>
      <c r="Y298" s="119"/>
      <c r="Z298" s="119"/>
      <c r="AA298" s="119"/>
      <c r="AB298" s="119"/>
      <c r="AC298" s="119"/>
      <c r="AD298" s="119"/>
      <c r="AE298" s="119"/>
      <c r="AF298" s="119"/>
    </row>
    <row r="299" spans="1:32" ht="20.25" customHeight="1">
      <c r="A299" s="134"/>
      <c r="B299" s="134"/>
      <c r="C299" s="119"/>
      <c r="D299" s="119"/>
      <c r="E299" s="119"/>
      <c r="F299" s="119"/>
      <c r="G299" s="119"/>
      <c r="H299" s="119"/>
      <c r="I299" s="119"/>
      <c r="J299" s="119"/>
      <c r="K299" s="119"/>
      <c r="L299" s="119"/>
      <c r="M299" s="119"/>
      <c r="N299" s="119"/>
      <c r="O299" s="119"/>
      <c r="P299" s="119"/>
      <c r="Q299" s="119"/>
      <c r="R299" s="119"/>
      <c r="S299" s="119"/>
      <c r="T299" s="119"/>
      <c r="U299" s="119"/>
      <c r="V299" s="119"/>
      <c r="W299" s="119"/>
      <c r="X299" s="119"/>
      <c r="Y299" s="119"/>
      <c r="Z299" s="119"/>
      <c r="AA299" s="119"/>
      <c r="AB299" s="119"/>
      <c r="AC299" s="119"/>
      <c r="AD299" s="119"/>
      <c r="AE299" s="119"/>
      <c r="AF299" s="119"/>
    </row>
    <row r="300" spans="1:32" ht="20.25" customHeight="1">
      <c r="A300" s="134"/>
      <c r="B300" s="134"/>
      <c r="C300" s="119"/>
      <c r="D300" s="119"/>
      <c r="E300" s="119"/>
      <c r="F300" s="119"/>
      <c r="G300" s="119"/>
      <c r="H300" s="119"/>
      <c r="I300" s="119"/>
      <c r="J300" s="119"/>
      <c r="K300" s="119"/>
      <c r="L300" s="119"/>
      <c r="M300" s="119"/>
      <c r="N300" s="119"/>
      <c r="O300" s="119"/>
      <c r="P300" s="119"/>
      <c r="Q300" s="119"/>
      <c r="R300" s="119"/>
      <c r="S300" s="119"/>
      <c r="T300" s="119"/>
      <c r="U300" s="119"/>
      <c r="V300" s="119"/>
      <c r="W300" s="119"/>
      <c r="X300" s="119"/>
      <c r="Y300" s="119"/>
      <c r="Z300" s="119"/>
      <c r="AA300" s="119"/>
      <c r="AB300" s="119"/>
      <c r="AC300" s="119"/>
      <c r="AD300" s="119"/>
      <c r="AE300" s="119"/>
      <c r="AF300" s="119"/>
    </row>
    <row r="301" spans="1:32" ht="20.25" customHeight="1">
      <c r="A301" s="134"/>
      <c r="B301" s="134"/>
      <c r="C301" s="119"/>
      <c r="D301" s="119"/>
      <c r="E301" s="119"/>
      <c r="F301" s="119"/>
      <c r="G301" s="119"/>
      <c r="H301" s="119"/>
      <c r="I301" s="119"/>
      <c r="J301" s="119"/>
      <c r="K301" s="119"/>
      <c r="L301" s="119"/>
      <c r="M301" s="119"/>
      <c r="N301" s="119"/>
      <c r="O301" s="119"/>
      <c r="P301" s="119"/>
      <c r="Q301" s="119"/>
      <c r="R301" s="119"/>
      <c r="S301" s="119"/>
      <c r="T301" s="119"/>
      <c r="U301" s="119"/>
      <c r="V301" s="119"/>
      <c r="W301" s="119"/>
      <c r="X301" s="119"/>
      <c r="Y301" s="119"/>
      <c r="Z301" s="119"/>
      <c r="AA301" s="119"/>
      <c r="AB301" s="119"/>
      <c r="AC301" s="119"/>
      <c r="AD301" s="119"/>
      <c r="AE301" s="119"/>
      <c r="AF301" s="119"/>
    </row>
    <row r="302" spans="1:32" ht="20.25" customHeight="1">
      <c r="A302" s="134"/>
      <c r="B302" s="134"/>
      <c r="C302" s="119"/>
      <c r="D302" s="119"/>
      <c r="E302" s="119"/>
      <c r="F302" s="119"/>
      <c r="G302" s="119"/>
      <c r="H302" s="119"/>
      <c r="I302" s="119"/>
      <c r="J302" s="119"/>
      <c r="K302" s="119"/>
      <c r="L302" s="119"/>
      <c r="M302" s="119"/>
      <c r="N302" s="119"/>
      <c r="O302" s="119"/>
      <c r="P302" s="119"/>
      <c r="Q302" s="119"/>
      <c r="R302" s="119"/>
      <c r="S302" s="119"/>
      <c r="T302" s="119"/>
      <c r="U302" s="119"/>
      <c r="V302" s="119"/>
      <c r="W302" s="119"/>
      <c r="X302" s="119"/>
      <c r="Y302" s="119"/>
      <c r="Z302" s="119"/>
      <c r="AA302" s="119"/>
      <c r="AB302" s="119"/>
      <c r="AC302" s="119"/>
      <c r="AD302" s="119"/>
      <c r="AE302" s="119"/>
      <c r="AF302" s="119"/>
    </row>
    <row r="303" spans="1:32" ht="20.25" customHeight="1">
      <c r="A303" s="134"/>
      <c r="B303" s="134"/>
      <c r="C303" s="119"/>
      <c r="D303" s="119"/>
      <c r="E303" s="119"/>
      <c r="F303" s="119"/>
      <c r="G303" s="119"/>
      <c r="H303" s="119"/>
      <c r="I303" s="119"/>
      <c r="J303" s="119"/>
      <c r="K303" s="119"/>
      <c r="L303" s="119"/>
      <c r="M303" s="119"/>
      <c r="N303" s="119"/>
      <c r="O303" s="119"/>
      <c r="P303" s="119"/>
      <c r="Q303" s="119"/>
      <c r="R303" s="119"/>
      <c r="S303" s="119"/>
      <c r="T303" s="119"/>
      <c r="U303" s="119"/>
      <c r="V303" s="119"/>
      <c r="W303" s="119"/>
      <c r="X303" s="119"/>
      <c r="Y303" s="119"/>
      <c r="Z303" s="119"/>
      <c r="AA303" s="119"/>
      <c r="AB303" s="119"/>
      <c r="AC303" s="119"/>
      <c r="AD303" s="119"/>
      <c r="AE303" s="119"/>
      <c r="AF303" s="119"/>
    </row>
    <row r="304" spans="1:32" ht="20.25" customHeight="1">
      <c r="A304" s="134"/>
      <c r="B304" s="134"/>
      <c r="C304" s="119"/>
      <c r="D304" s="119"/>
      <c r="E304" s="119"/>
      <c r="F304" s="119"/>
      <c r="G304" s="119"/>
      <c r="H304" s="119"/>
      <c r="I304" s="119"/>
      <c r="J304" s="119"/>
      <c r="K304" s="119"/>
      <c r="L304" s="119"/>
      <c r="M304" s="119"/>
      <c r="N304" s="119"/>
      <c r="O304" s="119"/>
      <c r="P304" s="119"/>
      <c r="Q304" s="119"/>
      <c r="R304" s="119"/>
      <c r="S304" s="119"/>
      <c r="T304" s="119"/>
      <c r="U304" s="119"/>
      <c r="V304" s="119"/>
      <c r="W304" s="119"/>
      <c r="X304" s="119"/>
      <c r="Y304" s="119"/>
      <c r="Z304" s="119"/>
      <c r="AA304" s="119"/>
      <c r="AB304" s="119"/>
      <c r="AC304" s="119"/>
      <c r="AD304" s="119"/>
      <c r="AE304" s="119"/>
      <c r="AF304" s="119"/>
    </row>
    <row r="305" spans="1:32" ht="20.25" customHeight="1">
      <c r="A305" s="134"/>
      <c r="B305" s="134"/>
      <c r="C305" s="119"/>
      <c r="D305" s="119"/>
      <c r="E305" s="119"/>
      <c r="F305" s="119"/>
      <c r="G305" s="119"/>
      <c r="H305" s="119"/>
      <c r="I305" s="119"/>
      <c r="J305" s="119"/>
      <c r="K305" s="119"/>
      <c r="L305" s="119"/>
      <c r="M305" s="119"/>
      <c r="N305" s="119"/>
      <c r="O305" s="119"/>
      <c r="P305" s="119"/>
      <c r="Q305" s="119"/>
      <c r="R305" s="119"/>
      <c r="S305" s="119"/>
      <c r="T305" s="119"/>
      <c r="U305" s="119"/>
      <c r="V305" s="119"/>
      <c r="W305" s="119"/>
      <c r="X305" s="119"/>
      <c r="Y305" s="119"/>
      <c r="Z305" s="119"/>
      <c r="AA305" s="119"/>
      <c r="AB305" s="119"/>
      <c r="AC305" s="119"/>
      <c r="AD305" s="119"/>
      <c r="AE305" s="119"/>
      <c r="AF305" s="119"/>
    </row>
    <row r="306" spans="1:32" ht="20.25" customHeight="1">
      <c r="A306" s="134"/>
      <c r="B306" s="134"/>
      <c r="C306" s="119"/>
      <c r="D306" s="119"/>
      <c r="E306" s="119"/>
      <c r="F306" s="119"/>
      <c r="G306" s="119"/>
      <c r="H306" s="119"/>
      <c r="I306" s="119"/>
      <c r="J306" s="119"/>
      <c r="K306" s="119"/>
      <c r="L306" s="119"/>
      <c r="M306" s="119"/>
      <c r="N306" s="119"/>
      <c r="O306" s="119"/>
      <c r="P306" s="119"/>
      <c r="Q306" s="119"/>
      <c r="R306" s="119"/>
      <c r="S306" s="119"/>
      <c r="T306" s="119"/>
      <c r="U306" s="119"/>
      <c r="V306" s="119"/>
      <c r="W306" s="119"/>
      <c r="X306" s="119"/>
      <c r="Y306" s="119"/>
      <c r="Z306" s="119"/>
      <c r="AA306" s="119"/>
      <c r="AB306" s="119"/>
      <c r="AC306" s="119"/>
      <c r="AD306" s="119"/>
      <c r="AE306" s="119"/>
      <c r="AF306" s="119"/>
    </row>
    <row r="307" spans="1:32" ht="20.25" customHeight="1">
      <c r="A307" s="134"/>
      <c r="B307" s="134"/>
      <c r="C307" s="119"/>
      <c r="D307" s="119"/>
      <c r="E307" s="119"/>
      <c r="F307" s="119"/>
      <c r="G307" s="119"/>
      <c r="H307" s="119"/>
      <c r="I307" s="119"/>
      <c r="J307" s="119"/>
      <c r="K307" s="119"/>
      <c r="L307" s="119"/>
      <c r="M307" s="119"/>
      <c r="N307" s="119"/>
      <c r="O307" s="119"/>
      <c r="P307" s="119"/>
      <c r="Q307" s="119"/>
      <c r="R307" s="119"/>
      <c r="S307" s="119"/>
      <c r="T307" s="119"/>
      <c r="U307" s="119"/>
      <c r="V307" s="119"/>
      <c r="W307" s="119"/>
      <c r="X307" s="119"/>
      <c r="Y307" s="119"/>
      <c r="Z307" s="119"/>
      <c r="AA307" s="119"/>
      <c r="AB307" s="119"/>
      <c r="AC307" s="119"/>
      <c r="AD307" s="119"/>
      <c r="AE307" s="119"/>
      <c r="AF307" s="119"/>
    </row>
    <row r="308" spans="1:32" ht="20.25" customHeight="1">
      <c r="A308" s="134"/>
      <c r="B308" s="134"/>
      <c r="C308" s="119"/>
      <c r="D308" s="119"/>
      <c r="E308" s="119"/>
      <c r="F308" s="119"/>
      <c r="G308" s="119"/>
      <c r="H308" s="119"/>
      <c r="I308" s="119"/>
      <c r="J308" s="119"/>
      <c r="K308" s="119"/>
      <c r="L308" s="119"/>
      <c r="M308" s="119"/>
      <c r="N308" s="119"/>
      <c r="O308" s="119"/>
      <c r="P308" s="119"/>
      <c r="Q308" s="119"/>
      <c r="R308" s="119"/>
      <c r="S308" s="119"/>
      <c r="T308" s="119"/>
      <c r="U308" s="119"/>
      <c r="V308" s="119"/>
      <c r="W308" s="119"/>
      <c r="X308" s="119"/>
      <c r="Y308" s="119"/>
      <c r="Z308" s="119"/>
      <c r="AA308" s="119"/>
      <c r="AB308" s="119"/>
      <c r="AC308" s="119"/>
      <c r="AD308" s="119"/>
      <c r="AE308" s="119"/>
      <c r="AF308" s="119"/>
    </row>
    <row r="309" spans="1:32" ht="20.25" customHeight="1">
      <c r="A309" s="134"/>
      <c r="B309" s="134"/>
      <c r="C309" s="119"/>
      <c r="D309" s="119"/>
      <c r="E309" s="119"/>
      <c r="F309" s="119"/>
      <c r="G309" s="119"/>
      <c r="H309" s="119"/>
      <c r="I309" s="119"/>
      <c r="J309" s="119"/>
      <c r="K309" s="119"/>
      <c r="L309" s="119"/>
      <c r="M309" s="119"/>
      <c r="N309" s="119"/>
      <c r="O309" s="119"/>
      <c r="P309" s="119"/>
      <c r="Q309" s="119"/>
      <c r="R309" s="119"/>
      <c r="S309" s="119"/>
      <c r="T309" s="119"/>
      <c r="U309" s="119"/>
      <c r="V309" s="119"/>
      <c r="W309" s="119"/>
      <c r="X309" s="119"/>
      <c r="Y309" s="119"/>
      <c r="Z309" s="119"/>
      <c r="AA309" s="119"/>
      <c r="AB309" s="119"/>
      <c r="AC309" s="119"/>
      <c r="AD309" s="119"/>
      <c r="AE309" s="119"/>
      <c r="AF309" s="119"/>
    </row>
    <row r="310" spans="1:32" ht="20.25" customHeight="1">
      <c r="A310" s="134"/>
      <c r="B310" s="134"/>
      <c r="C310" s="119"/>
      <c r="D310" s="119"/>
      <c r="E310" s="119"/>
      <c r="F310" s="119"/>
      <c r="G310" s="119"/>
      <c r="H310" s="119"/>
      <c r="I310" s="119"/>
      <c r="J310" s="119"/>
      <c r="K310" s="119"/>
      <c r="L310" s="119"/>
      <c r="M310" s="119"/>
      <c r="N310" s="119"/>
      <c r="O310" s="119"/>
      <c r="P310" s="119"/>
      <c r="Q310" s="119"/>
      <c r="R310" s="119"/>
      <c r="S310" s="119"/>
      <c r="T310" s="119"/>
      <c r="U310" s="119"/>
      <c r="V310" s="119"/>
      <c r="W310" s="119"/>
      <c r="X310" s="119"/>
      <c r="Y310" s="119"/>
      <c r="Z310" s="119"/>
      <c r="AA310" s="119"/>
      <c r="AB310" s="119"/>
      <c r="AC310" s="119"/>
      <c r="AD310" s="119"/>
      <c r="AE310" s="119"/>
      <c r="AF310" s="119"/>
    </row>
    <row r="311" spans="1:32" ht="20.25" customHeight="1">
      <c r="A311" s="134"/>
      <c r="B311" s="134"/>
      <c r="C311" s="119"/>
      <c r="D311" s="119"/>
      <c r="E311" s="119"/>
      <c r="F311" s="119"/>
      <c r="G311" s="119"/>
      <c r="H311" s="119"/>
      <c r="I311" s="119"/>
      <c r="J311" s="119"/>
      <c r="K311" s="119"/>
      <c r="L311" s="119"/>
      <c r="M311" s="119"/>
      <c r="N311" s="119"/>
      <c r="O311" s="119"/>
      <c r="P311" s="119"/>
      <c r="Q311" s="119"/>
      <c r="R311" s="119"/>
      <c r="S311" s="119"/>
      <c r="T311" s="119"/>
      <c r="U311" s="119"/>
      <c r="V311" s="119"/>
      <c r="W311" s="119"/>
      <c r="X311" s="119"/>
      <c r="Y311" s="119"/>
      <c r="Z311" s="119"/>
      <c r="AA311" s="119"/>
      <c r="AB311" s="119"/>
      <c r="AC311" s="119"/>
      <c r="AD311" s="119"/>
      <c r="AE311" s="119"/>
      <c r="AF311" s="119"/>
    </row>
    <row r="312" spans="1:32" ht="20.25" customHeight="1">
      <c r="A312" s="134"/>
      <c r="B312" s="134"/>
      <c r="C312" s="119"/>
      <c r="D312" s="119"/>
      <c r="E312" s="119"/>
      <c r="F312" s="119"/>
      <c r="G312" s="119"/>
      <c r="H312" s="119"/>
      <c r="I312" s="119"/>
      <c r="J312" s="119"/>
      <c r="K312" s="119"/>
      <c r="L312" s="119"/>
      <c r="M312" s="119"/>
      <c r="N312" s="119"/>
      <c r="O312" s="119"/>
      <c r="P312" s="119"/>
      <c r="Q312" s="119"/>
      <c r="R312" s="119"/>
      <c r="S312" s="119"/>
      <c r="T312" s="119"/>
      <c r="U312" s="119"/>
      <c r="V312" s="119"/>
      <c r="W312" s="119"/>
      <c r="X312" s="119"/>
      <c r="Y312" s="119"/>
      <c r="Z312" s="119"/>
      <c r="AA312" s="119"/>
      <c r="AB312" s="119"/>
      <c r="AC312" s="119"/>
      <c r="AD312" s="119"/>
      <c r="AE312" s="119"/>
      <c r="AF312" s="119"/>
    </row>
    <row r="313" spans="1:32" ht="20.25" customHeight="1">
      <c r="A313" s="134"/>
      <c r="B313" s="134"/>
      <c r="C313" s="119"/>
      <c r="D313" s="119"/>
      <c r="E313" s="119"/>
      <c r="F313" s="119"/>
      <c r="G313" s="119"/>
      <c r="H313" s="119"/>
      <c r="I313" s="119"/>
      <c r="J313" s="119"/>
      <c r="K313" s="119"/>
      <c r="L313" s="119"/>
      <c r="M313" s="119"/>
      <c r="N313" s="119"/>
      <c r="O313" s="119"/>
      <c r="P313" s="119"/>
      <c r="Q313" s="119"/>
      <c r="R313" s="119"/>
      <c r="S313" s="119"/>
      <c r="T313" s="119"/>
      <c r="U313" s="119"/>
      <c r="V313" s="119"/>
      <c r="W313" s="119"/>
      <c r="X313" s="119"/>
      <c r="Y313" s="119"/>
      <c r="Z313" s="119"/>
      <c r="AA313" s="119"/>
      <c r="AB313" s="119"/>
      <c r="AC313" s="119"/>
      <c r="AD313" s="119"/>
      <c r="AE313" s="119"/>
      <c r="AF313" s="119"/>
    </row>
    <row r="314" spans="1:32" ht="20.25" customHeight="1">
      <c r="A314" s="134"/>
      <c r="B314" s="134"/>
      <c r="C314" s="119"/>
      <c r="D314" s="119"/>
      <c r="E314" s="119"/>
      <c r="F314" s="119"/>
      <c r="G314" s="119"/>
      <c r="H314" s="119"/>
      <c r="I314" s="119"/>
      <c r="J314" s="119"/>
      <c r="K314" s="119"/>
      <c r="L314" s="119"/>
      <c r="M314" s="119"/>
      <c r="N314" s="119"/>
      <c r="O314" s="119"/>
      <c r="P314" s="119"/>
      <c r="Q314" s="119"/>
      <c r="R314" s="119"/>
      <c r="S314" s="119"/>
      <c r="T314" s="119"/>
      <c r="U314" s="119"/>
      <c r="V314" s="119"/>
      <c r="W314" s="119"/>
      <c r="X314" s="119"/>
      <c r="Y314" s="119"/>
      <c r="Z314" s="119"/>
      <c r="AA314" s="119"/>
      <c r="AB314" s="119"/>
      <c r="AC314" s="119"/>
      <c r="AD314" s="119"/>
      <c r="AE314" s="119"/>
      <c r="AF314" s="119"/>
    </row>
    <row r="315" spans="1:32" ht="20.25" customHeight="1">
      <c r="A315" s="134"/>
      <c r="B315" s="134"/>
      <c r="C315" s="119"/>
      <c r="D315" s="119"/>
      <c r="E315" s="119"/>
      <c r="F315" s="119"/>
      <c r="G315" s="119"/>
      <c r="H315" s="119"/>
      <c r="I315" s="119"/>
      <c r="J315" s="119"/>
      <c r="K315" s="119"/>
      <c r="L315" s="119"/>
      <c r="M315" s="119"/>
      <c r="N315" s="119"/>
      <c r="O315" s="119"/>
      <c r="P315" s="119"/>
      <c r="Q315" s="119"/>
      <c r="R315" s="119"/>
      <c r="S315" s="119"/>
      <c r="T315" s="119"/>
      <c r="U315" s="119"/>
      <c r="V315" s="119"/>
      <c r="W315" s="119"/>
      <c r="X315" s="119"/>
      <c r="Y315" s="119"/>
      <c r="Z315" s="119"/>
      <c r="AA315" s="119"/>
      <c r="AB315" s="119"/>
      <c r="AC315" s="119"/>
      <c r="AD315" s="119"/>
      <c r="AE315" s="119"/>
      <c r="AF315" s="119"/>
    </row>
    <row r="316" spans="1:32" ht="20.25" customHeight="1">
      <c r="A316" s="134"/>
      <c r="B316" s="134"/>
      <c r="C316" s="119"/>
      <c r="D316" s="119"/>
      <c r="E316" s="119"/>
      <c r="F316" s="119"/>
      <c r="G316" s="119"/>
      <c r="H316" s="119"/>
      <c r="I316" s="119"/>
      <c r="J316" s="119"/>
      <c r="K316" s="119"/>
      <c r="L316" s="119"/>
      <c r="M316" s="119"/>
      <c r="N316" s="119"/>
      <c r="O316" s="119"/>
      <c r="P316" s="119"/>
      <c r="Q316" s="119"/>
      <c r="R316" s="119"/>
      <c r="S316" s="119"/>
      <c r="T316" s="119"/>
      <c r="U316" s="119"/>
      <c r="V316" s="119"/>
      <c r="W316" s="119"/>
      <c r="X316" s="119"/>
      <c r="Y316" s="119"/>
      <c r="Z316" s="119"/>
      <c r="AA316" s="119"/>
      <c r="AB316" s="119"/>
      <c r="AC316" s="119"/>
      <c r="AD316" s="119"/>
      <c r="AE316" s="119"/>
      <c r="AF316" s="119"/>
    </row>
    <row r="317" spans="1:32" ht="20.25" customHeight="1">
      <c r="A317" s="134"/>
      <c r="B317" s="134"/>
      <c r="C317" s="119"/>
      <c r="D317" s="119"/>
      <c r="E317" s="119"/>
      <c r="F317" s="119"/>
      <c r="G317" s="119"/>
      <c r="H317" s="119"/>
      <c r="I317" s="119"/>
      <c r="J317" s="119"/>
      <c r="K317" s="119"/>
      <c r="L317" s="119"/>
      <c r="M317" s="119"/>
      <c r="N317" s="119"/>
      <c r="O317" s="119"/>
      <c r="P317" s="119"/>
      <c r="Q317" s="119"/>
      <c r="R317" s="119"/>
      <c r="S317" s="119"/>
      <c r="T317" s="119"/>
      <c r="U317" s="119"/>
      <c r="V317" s="119"/>
      <c r="W317" s="119"/>
      <c r="X317" s="119"/>
      <c r="Y317" s="119"/>
      <c r="Z317" s="119"/>
      <c r="AA317" s="119"/>
      <c r="AB317" s="119"/>
      <c r="AC317" s="119"/>
      <c r="AD317" s="119"/>
      <c r="AE317" s="119"/>
      <c r="AF317" s="119"/>
    </row>
    <row r="318" spans="1:32" ht="20.25" customHeight="1">
      <c r="A318" s="134"/>
      <c r="B318" s="134"/>
      <c r="C318" s="119"/>
      <c r="D318" s="119"/>
      <c r="E318" s="119"/>
      <c r="F318" s="119"/>
      <c r="G318" s="119"/>
      <c r="H318" s="119"/>
      <c r="I318" s="119"/>
      <c r="J318" s="119"/>
      <c r="K318" s="119"/>
      <c r="L318" s="119"/>
      <c r="M318" s="119"/>
      <c r="N318" s="119"/>
      <c r="O318" s="119"/>
      <c r="P318" s="119"/>
      <c r="Q318" s="119"/>
      <c r="R318" s="119"/>
      <c r="S318" s="119"/>
      <c r="T318" s="119"/>
      <c r="U318" s="119"/>
      <c r="V318" s="119"/>
      <c r="W318" s="119"/>
      <c r="X318" s="119"/>
      <c r="Y318" s="119"/>
      <c r="Z318" s="119"/>
      <c r="AA318" s="119"/>
      <c r="AB318" s="119"/>
      <c r="AC318" s="119"/>
      <c r="AD318" s="119"/>
      <c r="AE318" s="119"/>
      <c r="AF318" s="119"/>
    </row>
    <row r="319" spans="1:32" ht="20.25" customHeight="1">
      <c r="A319" s="134"/>
      <c r="B319" s="134"/>
      <c r="C319" s="119"/>
      <c r="D319" s="119"/>
      <c r="E319" s="119"/>
      <c r="F319" s="119"/>
      <c r="G319" s="119"/>
      <c r="H319" s="119"/>
      <c r="I319" s="119"/>
      <c r="J319" s="119"/>
      <c r="K319" s="119"/>
      <c r="L319" s="119"/>
      <c r="M319" s="119"/>
      <c r="N319" s="119"/>
      <c r="O319" s="119"/>
      <c r="P319" s="119"/>
      <c r="Q319" s="119"/>
      <c r="R319" s="119"/>
      <c r="S319" s="119"/>
      <c r="T319" s="119"/>
      <c r="U319" s="119"/>
      <c r="V319" s="119"/>
      <c r="W319" s="119"/>
      <c r="X319" s="119"/>
      <c r="Y319" s="119"/>
      <c r="Z319" s="119"/>
      <c r="AA319" s="119"/>
      <c r="AB319" s="119"/>
      <c r="AC319" s="119"/>
      <c r="AD319" s="119"/>
      <c r="AE319" s="119"/>
      <c r="AF319" s="119"/>
    </row>
    <row r="320" spans="1:32" ht="20.25" customHeight="1">
      <c r="A320" s="134"/>
      <c r="B320" s="134"/>
      <c r="C320" s="119"/>
      <c r="D320" s="119"/>
      <c r="E320" s="119"/>
      <c r="F320" s="119"/>
      <c r="G320" s="119"/>
      <c r="H320" s="119"/>
      <c r="I320" s="119"/>
      <c r="J320" s="119"/>
      <c r="K320" s="119"/>
      <c r="L320" s="119"/>
      <c r="M320" s="119"/>
      <c r="N320" s="119"/>
      <c r="O320" s="119"/>
      <c r="P320" s="119"/>
      <c r="Q320" s="119"/>
      <c r="R320" s="119"/>
      <c r="S320" s="119"/>
      <c r="T320" s="119"/>
      <c r="U320" s="119"/>
      <c r="V320" s="119"/>
      <c r="W320" s="119"/>
      <c r="X320" s="119"/>
      <c r="Y320" s="119"/>
      <c r="Z320" s="119"/>
      <c r="AA320" s="119"/>
      <c r="AB320" s="119"/>
      <c r="AC320" s="119"/>
      <c r="AD320" s="119"/>
      <c r="AE320" s="119"/>
      <c r="AF320" s="119"/>
    </row>
    <row r="321" spans="1:32" ht="20.25" customHeight="1">
      <c r="A321" s="134"/>
      <c r="B321" s="134"/>
      <c r="C321" s="119"/>
      <c r="D321" s="119"/>
      <c r="E321" s="119"/>
      <c r="F321" s="119"/>
      <c r="G321" s="119"/>
      <c r="H321" s="119"/>
      <c r="I321" s="119"/>
      <c r="J321" s="119"/>
      <c r="K321" s="119"/>
      <c r="L321" s="119"/>
      <c r="M321" s="119"/>
      <c r="N321" s="119"/>
      <c r="O321" s="119"/>
      <c r="P321" s="119"/>
      <c r="Q321" s="119"/>
      <c r="R321" s="119"/>
      <c r="S321" s="119"/>
      <c r="T321" s="119"/>
      <c r="U321" s="119"/>
      <c r="V321" s="119"/>
      <c r="W321" s="119"/>
      <c r="X321" s="119"/>
      <c r="Y321" s="119"/>
      <c r="Z321" s="119"/>
      <c r="AA321" s="119"/>
      <c r="AB321" s="119"/>
      <c r="AC321" s="119"/>
      <c r="AD321" s="119"/>
      <c r="AE321" s="119"/>
      <c r="AF321" s="119"/>
    </row>
    <row r="322" spans="1:32" ht="20.25" customHeight="1">
      <c r="A322" s="134"/>
      <c r="B322" s="134"/>
      <c r="C322" s="119"/>
      <c r="D322" s="119"/>
      <c r="E322" s="119"/>
      <c r="F322" s="119"/>
      <c r="G322" s="119"/>
      <c r="H322" s="119"/>
      <c r="I322" s="119"/>
      <c r="J322" s="119"/>
      <c r="K322" s="119"/>
      <c r="L322" s="119"/>
      <c r="M322" s="119"/>
      <c r="N322" s="119"/>
      <c r="O322" s="119"/>
      <c r="P322" s="119"/>
      <c r="Q322" s="119"/>
      <c r="R322" s="119"/>
      <c r="S322" s="119"/>
      <c r="T322" s="119"/>
      <c r="U322" s="119"/>
      <c r="V322" s="119"/>
      <c r="W322" s="119"/>
      <c r="X322" s="119"/>
      <c r="Y322" s="119"/>
      <c r="Z322" s="119"/>
      <c r="AA322" s="119"/>
      <c r="AB322" s="119"/>
      <c r="AC322" s="119"/>
      <c r="AD322" s="119"/>
      <c r="AE322" s="119"/>
      <c r="AF322" s="119"/>
    </row>
    <row r="323" spans="1:32" ht="20.25" customHeight="1">
      <c r="A323" s="134"/>
      <c r="B323" s="134"/>
      <c r="C323" s="119"/>
      <c r="D323" s="119"/>
      <c r="E323" s="119"/>
      <c r="F323" s="119"/>
      <c r="G323" s="119"/>
      <c r="H323" s="119"/>
      <c r="I323" s="119"/>
      <c r="J323" s="119"/>
      <c r="K323" s="119"/>
      <c r="L323" s="119"/>
      <c r="M323" s="119"/>
      <c r="N323" s="119"/>
      <c r="O323" s="119"/>
      <c r="P323" s="119"/>
      <c r="Q323" s="119"/>
      <c r="R323" s="119"/>
      <c r="S323" s="119"/>
      <c r="T323" s="119"/>
      <c r="U323" s="119"/>
      <c r="V323" s="119"/>
      <c r="W323" s="119"/>
      <c r="X323" s="119"/>
      <c r="Y323" s="119"/>
      <c r="Z323" s="119"/>
      <c r="AA323" s="119"/>
      <c r="AB323" s="119"/>
      <c r="AC323" s="119"/>
      <c r="AD323" s="119"/>
      <c r="AE323" s="119"/>
      <c r="AF323" s="119"/>
    </row>
    <row r="324" spans="1:32" ht="20.25" customHeight="1">
      <c r="A324" s="134"/>
      <c r="B324" s="134"/>
      <c r="C324" s="119"/>
      <c r="D324" s="119"/>
      <c r="E324" s="119"/>
      <c r="F324" s="119"/>
      <c r="G324" s="119"/>
      <c r="H324" s="119"/>
      <c r="I324" s="119"/>
      <c r="J324" s="119"/>
      <c r="K324" s="119"/>
      <c r="L324" s="119"/>
      <c r="M324" s="119"/>
      <c r="N324" s="119"/>
      <c r="O324" s="119"/>
      <c r="P324" s="119"/>
      <c r="Q324" s="119"/>
      <c r="R324" s="119"/>
      <c r="S324" s="119"/>
      <c r="T324" s="119"/>
      <c r="U324" s="119"/>
      <c r="V324" s="119"/>
      <c r="W324" s="119"/>
      <c r="X324" s="119"/>
      <c r="Y324" s="119"/>
      <c r="Z324" s="119"/>
      <c r="AA324" s="119"/>
      <c r="AB324" s="119"/>
      <c r="AC324" s="119"/>
      <c r="AD324" s="119"/>
      <c r="AE324" s="119"/>
      <c r="AF324" s="119"/>
    </row>
    <row r="325" spans="1:32" ht="20.25" customHeight="1">
      <c r="A325" s="134"/>
      <c r="B325" s="134"/>
      <c r="C325" s="119"/>
      <c r="D325" s="119"/>
      <c r="E325" s="119"/>
      <c r="F325" s="119"/>
      <c r="G325" s="119"/>
      <c r="H325" s="119"/>
      <c r="I325" s="119"/>
      <c r="J325" s="119"/>
      <c r="K325" s="119"/>
      <c r="L325" s="119"/>
      <c r="M325" s="119"/>
      <c r="N325" s="119"/>
      <c r="O325" s="119"/>
      <c r="P325" s="119"/>
      <c r="Q325" s="119"/>
      <c r="R325" s="119"/>
      <c r="S325" s="119"/>
      <c r="T325" s="119"/>
      <c r="U325" s="119"/>
      <c r="V325" s="119"/>
      <c r="W325" s="119"/>
      <c r="X325" s="119"/>
      <c r="Y325" s="119"/>
      <c r="Z325" s="119"/>
      <c r="AA325" s="119"/>
      <c r="AB325" s="119"/>
      <c r="AC325" s="119"/>
      <c r="AD325" s="119"/>
      <c r="AE325" s="119"/>
      <c r="AF325" s="119"/>
    </row>
    <row r="326" spans="1:32" ht="20.25" customHeight="1">
      <c r="A326" s="134"/>
      <c r="B326" s="134"/>
      <c r="C326" s="119"/>
      <c r="D326" s="119"/>
      <c r="E326" s="119"/>
      <c r="F326" s="119"/>
      <c r="G326" s="119"/>
      <c r="H326" s="119"/>
      <c r="I326" s="119"/>
      <c r="J326" s="119"/>
      <c r="K326" s="119"/>
      <c r="L326" s="119"/>
      <c r="M326" s="119"/>
      <c r="N326" s="119"/>
      <c r="O326" s="119"/>
      <c r="P326" s="119"/>
      <c r="Q326" s="119"/>
      <c r="R326" s="119"/>
      <c r="S326" s="119"/>
      <c r="T326" s="119"/>
      <c r="U326" s="119"/>
      <c r="V326" s="119"/>
      <c r="W326" s="119"/>
      <c r="X326" s="119"/>
      <c r="Y326" s="119"/>
      <c r="Z326" s="119"/>
      <c r="AA326" s="119"/>
      <c r="AB326" s="119"/>
      <c r="AC326" s="119"/>
      <c r="AD326" s="119"/>
      <c r="AE326" s="119"/>
      <c r="AF326" s="119"/>
    </row>
    <row r="327" spans="1:32" ht="20.25" customHeight="1">
      <c r="A327" s="134"/>
      <c r="B327" s="134"/>
      <c r="C327" s="119"/>
      <c r="D327" s="119"/>
      <c r="E327" s="119"/>
      <c r="F327" s="119"/>
      <c r="G327" s="119"/>
      <c r="H327" s="119"/>
      <c r="I327" s="119"/>
      <c r="J327" s="119"/>
      <c r="K327" s="119"/>
      <c r="L327" s="119"/>
      <c r="M327" s="119"/>
      <c r="N327" s="119"/>
      <c r="O327" s="119"/>
      <c r="P327" s="119"/>
      <c r="Q327" s="119"/>
      <c r="R327" s="119"/>
      <c r="S327" s="119"/>
      <c r="T327" s="119"/>
      <c r="U327" s="119"/>
      <c r="V327" s="119"/>
      <c r="W327" s="119"/>
      <c r="X327" s="119"/>
      <c r="Y327" s="119"/>
      <c r="Z327" s="119"/>
      <c r="AA327" s="119"/>
      <c r="AB327" s="119"/>
      <c r="AC327" s="119"/>
      <c r="AD327" s="119"/>
      <c r="AE327" s="119"/>
      <c r="AF327" s="119"/>
    </row>
    <row r="328" spans="1:32" ht="20.25" customHeight="1">
      <c r="A328" s="134"/>
      <c r="B328" s="134"/>
      <c r="C328" s="119"/>
      <c r="D328" s="119"/>
      <c r="E328" s="119"/>
      <c r="F328" s="119"/>
      <c r="G328" s="119"/>
      <c r="H328" s="119"/>
      <c r="I328" s="119"/>
      <c r="J328" s="119"/>
      <c r="K328" s="119"/>
      <c r="L328" s="119"/>
      <c r="M328" s="119"/>
      <c r="N328" s="119"/>
      <c r="O328" s="119"/>
      <c r="P328" s="119"/>
      <c r="Q328" s="119"/>
      <c r="R328" s="119"/>
      <c r="S328" s="119"/>
      <c r="T328" s="119"/>
      <c r="U328" s="119"/>
      <c r="V328" s="119"/>
      <c r="W328" s="119"/>
      <c r="X328" s="119"/>
      <c r="Y328" s="119"/>
      <c r="Z328" s="119"/>
      <c r="AA328" s="119"/>
      <c r="AB328" s="119"/>
      <c r="AC328" s="119"/>
      <c r="AD328" s="119"/>
      <c r="AE328" s="119"/>
      <c r="AF328" s="119"/>
    </row>
    <row r="329" spans="1:32" ht="20.25" customHeight="1">
      <c r="A329" s="134"/>
      <c r="B329" s="134"/>
      <c r="C329" s="119"/>
      <c r="D329" s="119"/>
      <c r="E329" s="119"/>
      <c r="F329" s="119"/>
      <c r="G329" s="119"/>
      <c r="H329" s="119"/>
      <c r="I329" s="119"/>
      <c r="J329" s="119"/>
      <c r="K329" s="119"/>
      <c r="L329" s="119"/>
      <c r="M329" s="119"/>
      <c r="N329" s="119"/>
      <c r="O329" s="119"/>
      <c r="P329" s="119"/>
      <c r="Q329" s="119"/>
      <c r="R329" s="119"/>
      <c r="S329" s="119"/>
      <c r="T329" s="119"/>
      <c r="U329" s="119"/>
      <c r="V329" s="119"/>
      <c r="W329" s="119"/>
      <c r="X329" s="119"/>
      <c r="Y329" s="119"/>
      <c r="Z329" s="119"/>
      <c r="AA329" s="119"/>
      <c r="AB329" s="119"/>
      <c r="AC329" s="119"/>
      <c r="AD329" s="119"/>
      <c r="AE329" s="119"/>
      <c r="AF329" s="119"/>
    </row>
    <row r="330" spans="1:32" ht="20.25" customHeight="1">
      <c r="A330" s="134"/>
      <c r="B330" s="134"/>
      <c r="C330" s="119"/>
      <c r="D330" s="119"/>
      <c r="E330" s="119"/>
      <c r="F330" s="119"/>
      <c r="G330" s="119"/>
      <c r="H330" s="119"/>
      <c r="I330" s="119"/>
      <c r="J330" s="119"/>
      <c r="K330" s="119"/>
      <c r="L330" s="119"/>
      <c r="M330" s="119"/>
      <c r="N330" s="119"/>
      <c r="O330" s="119"/>
      <c r="P330" s="119"/>
      <c r="Q330" s="119"/>
      <c r="R330" s="119"/>
      <c r="S330" s="119"/>
      <c r="T330" s="119"/>
      <c r="U330" s="119"/>
      <c r="V330" s="119"/>
      <c r="W330" s="119"/>
      <c r="X330" s="119"/>
      <c r="Y330" s="119"/>
      <c r="Z330" s="119"/>
      <c r="AA330" s="119"/>
      <c r="AB330" s="119"/>
      <c r="AC330" s="119"/>
      <c r="AD330" s="119"/>
      <c r="AE330" s="119"/>
      <c r="AF330" s="119"/>
    </row>
    <row r="331" spans="1:32" ht="20.25" customHeight="1">
      <c r="A331" s="134"/>
      <c r="B331" s="134"/>
      <c r="C331" s="119"/>
      <c r="D331" s="119"/>
      <c r="E331" s="119"/>
      <c r="F331" s="119"/>
      <c r="G331" s="119"/>
      <c r="H331" s="119"/>
      <c r="I331" s="119"/>
      <c r="J331" s="119"/>
      <c r="K331" s="119"/>
      <c r="L331" s="119"/>
      <c r="M331" s="119"/>
      <c r="N331" s="119"/>
      <c r="O331" s="119"/>
      <c r="P331" s="119"/>
      <c r="Q331" s="119"/>
      <c r="R331" s="119"/>
      <c r="S331" s="119"/>
      <c r="T331" s="119"/>
      <c r="U331" s="119"/>
      <c r="V331" s="119"/>
      <c r="W331" s="119"/>
      <c r="X331" s="119"/>
      <c r="Y331" s="119"/>
      <c r="Z331" s="119"/>
      <c r="AA331" s="119"/>
      <c r="AB331" s="119"/>
      <c r="AC331" s="119"/>
      <c r="AD331" s="119"/>
      <c r="AE331" s="119"/>
      <c r="AF331" s="119"/>
    </row>
    <row r="332" spans="1:32" ht="20.25" customHeight="1">
      <c r="A332" s="134"/>
      <c r="B332" s="134"/>
      <c r="C332" s="119"/>
      <c r="D332" s="119"/>
      <c r="E332" s="119"/>
      <c r="F332" s="119"/>
      <c r="G332" s="119"/>
      <c r="H332" s="119"/>
      <c r="I332" s="119"/>
      <c r="J332" s="119"/>
      <c r="K332" s="119"/>
      <c r="L332" s="119"/>
      <c r="M332" s="119"/>
      <c r="N332" s="119"/>
      <c r="O332" s="119"/>
      <c r="P332" s="119"/>
      <c r="Q332" s="119"/>
      <c r="R332" s="119"/>
      <c r="S332" s="119"/>
      <c r="T332" s="119"/>
      <c r="U332" s="119"/>
      <c r="V332" s="119"/>
      <c r="W332" s="119"/>
      <c r="X332" s="119"/>
      <c r="Y332" s="119"/>
      <c r="Z332" s="119"/>
      <c r="AA332" s="119"/>
      <c r="AB332" s="119"/>
      <c r="AC332" s="119"/>
      <c r="AD332" s="119"/>
      <c r="AE332" s="119"/>
      <c r="AF332" s="119"/>
    </row>
    <row r="333" spans="1:32" ht="20.25" customHeight="1">
      <c r="A333" s="134"/>
      <c r="B333" s="134"/>
      <c r="C333" s="119"/>
      <c r="D333" s="119"/>
      <c r="E333" s="119"/>
      <c r="F333" s="119"/>
      <c r="G333" s="119"/>
      <c r="H333" s="119"/>
      <c r="I333" s="119"/>
      <c r="J333" s="119"/>
      <c r="K333" s="119"/>
      <c r="L333" s="119"/>
      <c r="M333" s="119"/>
      <c r="N333" s="119"/>
      <c r="O333" s="119"/>
      <c r="P333" s="119"/>
      <c r="Q333" s="119"/>
      <c r="R333" s="119"/>
      <c r="S333" s="119"/>
      <c r="T333" s="119"/>
      <c r="U333" s="119"/>
      <c r="V333" s="119"/>
      <c r="W333" s="119"/>
      <c r="X333" s="119"/>
      <c r="Y333" s="119"/>
      <c r="Z333" s="119"/>
      <c r="AA333" s="119"/>
      <c r="AB333" s="119"/>
      <c r="AC333" s="119"/>
      <c r="AD333" s="119"/>
      <c r="AE333" s="119"/>
      <c r="AF333" s="119"/>
    </row>
    <row r="334" spans="1:32" ht="20.25" customHeight="1">
      <c r="A334" s="134"/>
      <c r="B334" s="134"/>
      <c r="C334" s="119"/>
      <c r="D334" s="119"/>
      <c r="E334" s="119"/>
      <c r="F334" s="119"/>
      <c r="G334" s="119"/>
      <c r="H334" s="119"/>
      <c r="I334" s="119"/>
      <c r="J334" s="119"/>
      <c r="K334" s="119"/>
      <c r="L334" s="119"/>
      <c r="M334" s="119"/>
      <c r="N334" s="119"/>
      <c r="O334" s="119"/>
      <c r="P334" s="119"/>
      <c r="Q334" s="119"/>
      <c r="R334" s="119"/>
      <c r="S334" s="119"/>
      <c r="T334" s="119"/>
      <c r="U334" s="119"/>
      <c r="V334" s="119"/>
      <c r="W334" s="119"/>
      <c r="X334" s="119"/>
      <c r="Y334" s="119"/>
      <c r="Z334" s="119"/>
      <c r="AA334" s="119"/>
      <c r="AB334" s="119"/>
      <c r="AC334" s="119"/>
      <c r="AD334" s="119"/>
      <c r="AE334" s="119"/>
      <c r="AF334" s="119"/>
    </row>
    <row r="335" spans="1:32" ht="20.25" customHeight="1">
      <c r="A335" s="134"/>
      <c r="B335" s="134"/>
      <c r="C335" s="119"/>
      <c r="D335" s="119"/>
      <c r="E335" s="119"/>
      <c r="F335" s="119"/>
      <c r="G335" s="119"/>
      <c r="H335" s="119"/>
      <c r="I335" s="119"/>
      <c r="J335" s="119"/>
      <c r="K335" s="119"/>
      <c r="L335" s="119"/>
      <c r="M335" s="119"/>
      <c r="N335" s="119"/>
      <c r="O335" s="119"/>
      <c r="P335" s="119"/>
      <c r="Q335" s="119"/>
      <c r="R335" s="119"/>
      <c r="S335" s="119"/>
      <c r="T335" s="119"/>
      <c r="U335" s="119"/>
      <c r="V335" s="119"/>
      <c r="W335" s="119"/>
      <c r="X335" s="119"/>
      <c r="Y335" s="119"/>
      <c r="Z335" s="119"/>
      <c r="AA335" s="119"/>
      <c r="AB335" s="119"/>
      <c r="AC335" s="119"/>
      <c r="AD335" s="119"/>
      <c r="AE335" s="119"/>
      <c r="AF335" s="119"/>
    </row>
    <row r="336" spans="1:32" ht="20.25" customHeight="1">
      <c r="A336" s="134"/>
      <c r="B336" s="134"/>
      <c r="C336" s="119"/>
      <c r="D336" s="119"/>
      <c r="E336" s="119"/>
      <c r="F336" s="119"/>
      <c r="G336" s="119"/>
      <c r="H336" s="119"/>
      <c r="I336" s="119"/>
      <c r="J336" s="119"/>
      <c r="K336" s="119"/>
      <c r="L336" s="119"/>
      <c r="M336" s="119"/>
      <c r="N336" s="119"/>
      <c r="O336" s="119"/>
      <c r="P336" s="119"/>
      <c r="Q336" s="119"/>
      <c r="R336" s="119"/>
      <c r="S336" s="119"/>
      <c r="T336" s="119"/>
      <c r="U336" s="119"/>
      <c r="V336" s="119"/>
      <c r="W336" s="119"/>
      <c r="X336" s="119"/>
      <c r="Y336" s="119"/>
      <c r="Z336" s="119"/>
      <c r="AA336" s="119"/>
      <c r="AB336" s="119"/>
      <c r="AC336" s="119"/>
      <c r="AD336" s="119"/>
      <c r="AE336" s="119"/>
      <c r="AF336" s="119"/>
    </row>
    <row r="337" spans="1:32" ht="20.25" customHeight="1">
      <c r="A337" s="134"/>
      <c r="B337" s="134"/>
      <c r="C337" s="119"/>
      <c r="D337" s="119"/>
      <c r="E337" s="119"/>
      <c r="F337" s="119"/>
      <c r="G337" s="119"/>
      <c r="H337" s="119"/>
      <c r="I337" s="119"/>
      <c r="J337" s="119"/>
      <c r="K337" s="119"/>
      <c r="L337" s="119"/>
      <c r="M337" s="119"/>
      <c r="N337" s="119"/>
      <c r="O337" s="119"/>
      <c r="P337" s="119"/>
      <c r="Q337" s="119"/>
      <c r="R337" s="119"/>
      <c r="S337" s="119"/>
      <c r="T337" s="119"/>
      <c r="U337" s="119"/>
      <c r="V337" s="119"/>
      <c r="W337" s="119"/>
      <c r="X337" s="119"/>
      <c r="Y337" s="119"/>
      <c r="Z337" s="119"/>
      <c r="AA337" s="119"/>
      <c r="AB337" s="119"/>
      <c r="AC337" s="119"/>
      <c r="AD337" s="119"/>
      <c r="AE337" s="119"/>
      <c r="AF337" s="119"/>
    </row>
    <row r="338" spans="1:32" ht="20.25" customHeight="1">
      <c r="A338" s="134"/>
      <c r="B338" s="134"/>
      <c r="C338" s="119"/>
      <c r="D338" s="119"/>
      <c r="E338" s="119"/>
      <c r="F338" s="119"/>
      <c r="G338" s="119"/>
      <c r="H338" s="119"/>
      <c r="I338" s="119"/>
      <c r="J338" s="119"/>
      <c r="K338" s="119"/>
      <c r="L338" s="119"/>
      <c r="M338" s="119"/>
      <c r="N338" s="119"/>
      <c r="O338" s="119"/>
      <c r="P338" s="119"/>
      <c r="Q338" s="119"/>
      <c r="R338" s="119"/>
      <c r="S338" s="119"/>
      <c r="T338" s="119"/>
      <c r="U338" s="119"/>
      <c r="V338" s="119"/>
      <c r="W338" s="119"/>
      <c r="X338" s="119"/>
      <c r="Y338" s="119"/>
      <c r="Z338" s="119"/>
      <c r="AA338" s="119"/>
      <c r="AB338" s="119"/>
      <c r="AC338" s="119"/>
      <c r="AD338" s="119"/>
      <c r="AE338" s="119"/>
      <c r="AF338" s="119"/>
    </row>
    <row r="339" spans="1:32" ht="20.25" customHeight="1">
      <c r="A339" s="134"/>
      <c r="B339" s="134"/>
      <c r="C339" s="119"/>
      <c r="D339" s="119"/>
      <c r="E339" s="119"/>
      <c r="F339" s="119"/>
      <c r="G339" s="119"/>
      <c r="H339" s="119"/>
      <c r="I339" s="119"/>
      <c r="J339" s="119"/>
      <c r="K339" s="119"/>
      <c r="L339" s="119"/>
      <c r="M339" s="119"/>
      <c r="N339" s="119"/>
      <c r="O339" s="119"/>
      <c r="P339" s="119"/>
      <c r="Q339" s="119"/>
      <c r="R339" s="119"/>
      <c r="S339" s="119"/>
      <c r="T339" s="119"/>
      <c r="U339" s="119"/>
      <c r="V339" s="119"/>
      <c r="W339" s="119"/>
      <c r="X339" s="119"/>
      <c r="Y339" s="119"/>
      <c r="Z339" s="119"/>
      <c r="AA339" s="119"/>
      <c r="AB339" s="119"/>
      <c r="AC339" s="119"/>
      <c r="AD339" s="119"/>
      <c r="AE339" s="119"/>
      <c r="AF339" s="119"/>
    </row>
    <row r="340" spans="1:32" ht="20.25" customHeight="1">
      <c r="A340" s="134"/>
      <c r="B340" s="134"/>
      <c r="C340" s="119"/>
      <c r="D340" s="119"/>
      <c r="E340" s="119"/>
      <c r="F340" s="119"/>
      <c r="G340" s="119"/>
      <c r="H340" s="119"/>
      <c r="I340" s="119"/>
      <c r="J340" s="119"/>
      <c r="K340" s="119"/>
      <c r="L340" s="119"/>
      <c r="M340" s="119"/>
      <c r="N340" s="119"/>
      <c r="O340" s="119"/>
      <c r="P340" s="119"/>
      <c r="Q340" s="119"/>
      <c r="R340" s="119"/>
      <c r="S340" s="119"/>
      <c r="T340" s="119"/>
      <c r="U340" s="119"/>
      <c r="V340" s="119"/>
      <c r="W340" s="119"/>
      <c r="X340" s="119"/>
      <c r="Y340" s="119"/>
      <c r="Z340" s="119"/>
      <c r="AA340" s="119"/>
      <c r="AB340" s="119"/>
      <c r="AC340" s="119"/>
      <c r="AD340" s="119"/>
      <c r="AE340" s="119"/>
      <c r="AF340" s="119"/>
    </row>
    <row r="341" spans="1:32" ht="20.25" customHeight="1">
      <c r="A341" s="134"/>
      <c r="B341" s="134"/>
      <c r="C341" s="119"/>
      <c r="D341" s="119"/>
      <c r="E341" s="119"/>
      <c r="F341" s="119"/>
      <c r="G341" s="119"/>
      <c r="H341" s="119"/>
      <c r="I341" s="119"/>
      <c r="J341" s="119"/>
      <c r="K341" s="119"/>
      <c r="L341" s="119"/>
      <c r="M341" s="119"/>
      <c r="N341" s="119"/>
      <c r="O341" s="119"/>
      <c r="P341" s="119"/>
      <c r="Q341" s="119"/>
      <c r="R341" s="119"/>
      <c r="S341" s="119"/>
      <c r="T341" s="119"/>
      <c r="U341" s="119"/>
      <c r="V341" s="119"/>
      <c r="W341" s="119"/>
      <c r="X341" s="119"/>
      <c r="Y341" s="119"/>
      <c r="Z341" s="119"/>
      <c r="AA341" s="119"/>
      <c r="AB341" s="119"/>
      <c r="AC341" s="119"/>
      <c r="AD341" s="119"/>
      <c r="AE341" s="119"/>
      <c r="AF341" s="119"/>
    </row>
    <row r="342" spans="1:32" ht="20.25" customHeight="1">
      <c r="A342" s="134"/>
      <c r="B342" s="134"/>
      <c r="C342" s="119"/>
      <c r="D342" s="119"/>
      <c r="E342" s="119"/>
      <c r="F342" s="119"/>
      <c r="G342" s="119"/>
      <c r="H342" s="119"/>
      <c r="I342" s="119"/>
      <c r="J342" s="119"/>
      <c r="K342" s="119"/>
      <c r="L342" s="119"/>
      <c r="M342" s="119"/>
      <c r="N342" s="119"/>
      <c r="O342" s="119"/>
      <c r="P342" s="119"/>
      <c r="Q342" s="119"/>
      <c r="R342" s="119"/>
      <c r="S342" s="119"/>
      <c r="T342" s="119"/>
      <c r="U342" s="119"/>
      <c r="V342" s="119"/>
      <c r="W342" s="119"/>
      <c r="X342" s="119"/>
      <c r="Y342" s="119"/>
      <c r="Z342" s="119"/>
      <c r="AA342" s="119"/>
      <c r="AB342" s="119"/>
      <c r="AC342" s="119"/>
      <c r="AD342" s="119"/>
      <c r="AE342" s="119"/>
      <c r="AF342" s="119"/>
    </row>
    <row r="343" spans="1:32" ht="20.25" customHeight="1">
      <c r="A343" s="134"/>
      <c r="B343" s="134"/>
      <c r="C343" s="119"/>
      <c r="D343" s="119"/>
      <c r="E343" s="119"/>
      <c r="F343" s="119"/>
      <c r="G343" s="119"/>
      <c r="H343" s="119"/>
      <c r="I343" s="119"/>
      <c r="J343" s="119"/>
      <c r="K343" s="119"/>
      <c r="L343" s="119"/>
      <c r="M343" s="119"/>
      <c r="N343" s="119"/>
      <c r="O343" s="119"/>
      <c r="P343" s="119"/>
      <c r="Q343" s="119"/>
      <c r="R343" s="119"/>
      <c r="S343" s="119"/>
      <c r="T343" s="119"/>
      <c r="U343" s="119"/>
      <c r="V343" s="119"/>
      <c r="W343" s="119"/>
      <c r="X343" s="119"/>
      <c r="Y343" s="119"/>
      <c r="Z343" s="119"/>
      <c r="AA343" s="119"/>
      <c r="AB343" s="119"/>
      <c r="AC343" s="119"/>
      <c r="AD343" s="119"/>
      <c r="AE343" s="119"/>
      <c r="AF343" s="119"/>
    </row>
    <row r="344" spans="1:32" ht="20.25" customHeight="1">
      <c r="A344" s="134"/>
      <c r="B344" s="134"/>
      <c r="C344" s="119"/>
      <c r="D344" s="119"/>
      <c r="E344" s="119"/>
      <c r="F344" s="119"/>
      <c r="G344" s="119"/>
      <c r="H344" s="119"/>
      <c r="I344" s="119"/>
      <c r="J344" s="119"/>
      <c r="K344" s="119"/>
      <c r="L344" s="119"/>
      <c r="M344" s="119"/>
      <c r="N344" s="119"/>
      <c r="O344" s="119"/>
      <c r="P344" s="119"/>
      <c r="Q344" s="119"/>
      <c r="R344" s="119"/>
      <c r="S344" s="119"/>
      <c r="T344" s="119"/>
      <c r="U344" s="119"/>
      <c r="V344" s="119"/>
      <c r="W344" s="119"/>
      <c r="X344" s="119"/>
      <c r="Y344" s="119"/>
      <c r="Z344" s="119"/>
      <c r="AA344" s="119"/>
      <c r="AB344" s="119"/>
      <c r="AC344" s="119"/>
      <c r="AD344" s="119"/>
      <c r="AE344" s="119"/>
      <c r="AF344" s="119"/>
    </row>
    <row r="345" spans="1:32" ht="20.25" customHeight="1">
      <c r="A345" s="134"/>
      <c r="B345" s="134"/>
      <c r="C345" s="119"/>
      <c r="D345" s="119"/>
      <c r="E345" s="119"/>
      <c r="F345" s="119"/>
      <c r="G345" s="119"/>
      <c r="H345" s="119"/>
      <c r="I345" s="119"/>
      <c r="J345" s="119"/>
      <c r="K345" s="119"/>
      <c r="L345" s="119"/>
      <c r="M345" s="119"/>
      <c r="N345" s="119"/>
      <c r="O345" s="119"/>
      <c r="P345" s="119"/>
      <c r="Q345" s="119"/>
      <c r="R345" s="119"/>
      <c r="S345" s="119"/>
      <c r="T345" s="119"/>
      <c r="U345" s="119"/>
      <c r="V345" s="119"/>
      <c r="W345" s="119"/>
      <c r="X345" s="119"/>
      <c r="Y345" s="119"/>
      <c r="Z345" s="119"/>
      <c r="AA345" s="119"/>
      <c r="AB345" s="119"/>
      <c r="AC345" s="119"/>
      <c r="AD345" s="119"/>
      <c r="AE345" s="119"/>
      <c r="AF345" s="119"/>
    </row>
    <row r="346" spans="1:32" ht="20.25" customHeight="1">
      <c r="A346" s="134"/>
      <c r="B346" s="134"/>
      <c r="C346" s="119"/>
      <c r="D346" s="119"/>
      <c r="E346" s="119"/>
      <c r="F346" s="119"/>
      <c r="G346" s="119"/>
      <c r="H346" s="119"/>
      <c r="I346" s="119"/>
      <c r="J346" s="119"/>
      <c r="K346" s="119"/>
      <c r="L346" s="119"/>
      <c r="M346" s="119"/>
      <c r="N346" s="119"/>
      <c r="O346" s="119"/>
      <c r="P346" s="119"/>
      <c r="Q346" s="119"/>
      <c r="R346" s="119"/>
      <c r="S346" s="119"/>
      <c r="T346" s="119"/>
      <c r="U346" s="119"/>
      <c r="V346" s="119"/>
      <c r="W346" s="119"/>
      <c r="X346" s="119"/>
      <c r="Y346" s="119"/>
      <c r="Z346" s="119"/>
      <c r="AA346" s="119"/>
      <c r="AB346" s="119"/>
      <c r="AC346" s="119"/>
      <c r="AD346" s="119"/>
      <c r="AE346" s="119"/>
      <c r="AF346" s="119"/>
    </row>
    <row r="347" spans="1:32" ht="20.25" customHeight="1">
      <c r="A347" s="134"/>
      <c r="B347" s="134"/>
      <c r="C347" s="119"/>
      <c r="D347" s="119"/>
      <c r="E347" s="119"/>
      <c r="F347" s="119"/>
      <c r="G347" s="119"/>
      <c r="H347" s="119"/>
      <c r="I347" s="119"/>
      <c r="J347" s="119"/>
      <c r="K347" s="119"/>
      <c r="L347" s="119"/>
      <c r="M347" s="119"/>
      <c r="N347" s="119"/>
      <c r="O347" s="119"/>
      <c r="P347" s="119"/>
      <c r="Q347" s="119"/>
      <c r="R347" s="119"/>
      <c r="S347" s="119"/>
      <c r="T347" s="119"/>
      <c r="U347" s="119"/>
      <c r="V347" s="119"/>
      <c r="W347" s="119"/>
      <c r="X347" s="119"/>
      <c r="Y347" s="119"/>
      <c r="Z347" s="119"/>
      <c r="AA347" s="119"/>
      <c r="AB347" s="119"/>
      <c r="AC347" s="119"/>
      <c r="AD347" s="119"/>
      <c r="AE347" s="119"/>
      <c r="AF347" s="119"/>
    </row>
    <row r="348" spans="1:32" ht="20.25" customHeight="1">
      <c r="A348" s="134"/>
      <c r="B348" s="134"/>
      <c r="C348" s="119"/>
      <c r="D348" s="119"/>
      <c r="E348" s="119"/>
      <c r="F348" s="119"/>
      <c r="G348" s="119"/>
      <c r="H348" s="119"/>
      <c r="I348" s="119"/>
      <c r="J348" s="119"/>
      <c r="K348" s="119"/>
      <c r="L348" s="119"/>
      <c r="M348" s="119"/>
      <c r="N348" s="119"/>
      <c r="O348" s="119"/>
      <c r="P348" s="119"/>
      <c r="Q348" s="119"/>
      <c r="R348" s="119"/>
      <c r="S348" s="119"/>
      <c r="T348" s="119"/>
      <c r="U348" s="119"/>
      <c r="V348" s="119"/>
      <c r="W348" s="119"/>
      <c r="X348" s="119"/>
      <c r="Y348" s="119"/>
      <c r="Z348" s="119"/>
      <c r="AA348" s="119"/>
      <c r="AB348" s="119"/>
      <c r="AC348" s="119"/>
      <c r="AD348" s="119"/>
      <c r="AE348" s="119"/>
      <c r="AF348" s="119"/>
    </row>
    <row r="349" spans="1:32" ht="20.25" customHeight="1">
      <c r="A349" s="134"/>
      <c r="B349" s="134"/>
      <c r="C349" s="119"/>
      <c r="D349" s="119"/>
      <c r="E349" s="119"/>
      <c r="F349" s="119"/>
      <c r="G349" s="119"/>
      <c r="H349" s="119"/>
      <c r="I349" s="119"/>
      <c r="J349" s="119"/>
      <c r="K349" s="119"/>
      <c r="L349" s="119"/>
      <c r="M349" s="119"/>
      <c r="N349" s="119"/>
      <c r="O349" s="119"/>
      <c r="P349" s="119"/>
      <c r="Q349" s="119"/>
      <c r="R349" s="119"/>
      <c r="S349" s="119"/>
      <c r="T349" s="119"/>
      <c r="U349" s="119"/>
      <c r="V349" s="119"/>
      <c r="W349" s="119"/>
      <c r="X349" s="119"/>
      <c r="Y349" s="119"/>
      <c r="Z349" s="119"/>
      <c r="AA349" s="119"/>
      <c r="AB349" s="119"/>
      <c r="AC349" s="119"/>
      <c r="AD349" s="119"/>
      <c r="AE349" s="119"/>
      <c r="AF349" s="119"/>
    </row>
    <row r="350" spans="1:32" ht="20.25" customHeight="1">
      <c r="A350" s="134"/>
      <c r="B350" s="134"/>
      <c r="C350" s="119"/>
      <c r="D350" s="119"/>
      <c r="E350" s="119"/>
      <c r="F350" s="119"/>
      <c r="G350" s="119"/>
      <c r="H350" s="119"/>
      <c r="I350" s="119"/>
      <c r="J350" s="119"/>
      <c r="K350" s="119"/>
      <c r="L350" s="119"/>
      <c r="M350" s="119"/>
      <c r="N350" s="119"/>
      <c r="O350" s="119"/>
      <c r="P350" s="119"/>
      <c r="Q350" s="119"/>
      <c r="R350" s="119"/>
      <c r="S350" s="119"/>
      <c r="T350" s="119"/>
      <c r="U350" s="119"/>
      <c r="V350" s="119"/>
      <c r="W350" s="119"/>
      <c r="X350" s="119"/>
      <c r="Y350" s="119"/>
      <c r="Z350" s="119"/>
      <c r="AA350" s="119"/>
      <c r="AB350" s="119"/>
      <c r="AC350" s="119"/>
      <c r="AD350" s="119"/>
      <c r="AE350" s="119"/>
      <c r="AF350" s="119"/>
    </row>
    <row r="351" spans="1:32" ht="20.25" customHeight="1">
      <c r="A351" s="134"/>
      <c r="B351" s="134"/>
      <c r="C351" s="119"/>
      <c r="D351" s="119"/>
      <c r="E351" s="119"/>
      <c r="F351" s="119"/>
      <c r="G351" s="119"/>
      <c r="H351" s="119"/>
      <c r="I351" s="119"/>
      <c r="J351" s="119"/>
      <c r="K351" s="119"/>
      <c r="L351" s="119"/>
      <c r="M351" s="119"/>
      <c r="N351" s="119"/>
      <c r="O351" s="119"/>
      <c r="P351" s="119"/>
      <c r="Q351" s="119"/>
      <c r="R351" s="119"/>
      <c r="S351" s="119"/>
      <c r="T351" s="119"/>
      <c r="U351" s="119"/>
      <c r="V351" s="119"/>
      <c r="W351" s="119"/>
      <c r="X351" s="119"/>
      <c r="Y351" s="119"/>
      <c r="Z351" s="119"/>
      <c r="AA351" s="119"/>
      <c r="AB351" s="119"/>
      <c r="AC351" s="119"/>
      <c r="AD351" s="119"/>
      <c r="AE351" s="119"/>
      <c r="AF351" s="119"/>
    </row>
    <row r="352" spans="1:32" ht="20.25" customHeight="1">
      <c r="A352" s="134"/>
      <c r="B352" s="134"/>
      <c r="C352" s="119"/>
      <c r="D352" s="119"/>
      <c r="E352" s="119"/>
      <c r="F352" s="119"/>
      <c r="G352" s="119"/>
      <c r="H352" s="119"/>
      <c r="I352" s="119"/>
      <c r="J352" s="119"/>
      <c r="K352" s="119"/>
      <c r="L352" s="119"/>
      <c r="M352" s="119"/>
      <c r="N352" s="119"/>
      <c r="O352" s="119"/>
      <c r="P352" s="119"/>
      <c r="Q352" s="119"/>
      <c r="R352" s="119"/>
      <c r="S352" s="119"/>
      <c r="T352" s="119"/>
      <c r="U352" s="119"/>
      <c r="V352" s="119"/>
      <c r="W352" s="119"/>
      <c r="X352" s="119"/>
      <c r="Y352" s="119"/>
      <c r="Z352" s="119"/>
      <c r="AA352" s="119"/>
      <c r="AB352" s="119"/>
      <c r="AC352" s="119"/>
      <c r="AD352" s="119"/>
      <c r="AE352" s="119"/>
      <c r="AF352" s="119"/>
    </row>
    <row r="353" spans="1:32" ht="20.25" customHeight="1">
      <c r="A353" s="134"/>
      <c r="B353" s="134"/>
      <c r="C353" s="119"/>
      <c r="D353" s="119"/>
      <c r="E353" s="119"/>
      <c r="F353" s="119"/>
      <c r="G353" s="119"/>
      <c r="H353" s="119"/>
      <c r="I353" s="119"/>
      <c r="J353" s="119"/>
      <c r="K353" s="119"/>
      <c r="L353" s="119"/>
      <c r="M353" s="119"/>
      <c r="N353" s="119"/>
      <c r="O353" s="119"/>
      <c r="P353" s="119"/>
      <c r="Q353" s="119"/>
      <c r="R353" s="119"/>
      <c r="S353" s="119"/>
      <c r="T353" s="119"/>
      <c r="U353" s="119"/>
      <c r="V353" s="119"/>
      <c r="W353" s="119"/>
      <c r="X353" s="119"/>
      <c r="Y353" s="119"/>
      <c r="Z353" s="119"/>
      <c r="AA353" s="119"/>
      <c r="AB353" s="119"/>
      <c r="AC353" s="119"/>
      <c r="AD353" s="119"/>
      <c r="AE353" s="119"/>
      <c r="AF353" s="119"/>
    </row>
    <row r="354" spans="1:32" ht="20.25" customHeight="1">
      <c r="A354" s="134"/>
      <c r="B354" s="134"/>
      <c r="C354" s="119"/>
      <c r="D354" s="119"/>
      <c r="E354" s="119"/>
      <c r="F354" s="119"/>
      <c r="G354" s="119"/>
      <c r="H354" s="119"/>
      <c r="I354" s="119"/>
      <c r="J354" s="119"/>
      <c r="K354" s="119"/>
      <c r="L354" s="119"/>
      <c r="M354" s="119"/>
      <c r="N354" s="119"/>
      <c r="O354" s="119"/>
      <c r="P354" s="119"/>
      <c r="Q354" s="119"/>
      <c r="R354" s="119"/>
      <c r="S354" s="119"/>
      <c r="T354" s="119"/>
      <c r="U354" s="119"/>
      <c r="V354" s="119"/>
      <c r="W354" s="119"/>
      <c r="X354" s="119"/>
      <c r="Y354" s="119"/>
      <c r="Z354" s="119"/>
      <c r="AA354" s="119"/>
      <c r="AB354" s="119"/>
      <c r="AC354" s="119"/>
      <c r="AD354" s="119"/>
      <c r="AE354" s="119"/>
      <c r="AF354" s="119"/>
    </row>
    <row r="355" spans="1:32" ht="20.25" customHeight="1">
      <c r="A355" s="134"/>
      <c r="B355" s="134"/>
      <c r="C355" s="119"/>
      <c r="D355" s="119"/>
      <c r="E355" s="119"/>
      <c r="F355" s="119"/>
      <c r="G355" s="119"/>
      <c r="H355" s="119"/>
      <c r="I355" s="119"/>
      <c r="J355" s="119"/>
      <c r="K355" s="119"/>
      <c r="L355" s="119"/>
      <c r="M355" s="119"/>
      <c r="N355" s="119"/>
      <c r="O355" s="119"/>
      <c r="P355" s="119"/>
      <c r="Q355" s="119"/>
      <c r="R355" s="119"/>
      <c r="S355" s="119"/>
      <c r="T355" s="119"/>
      <c r="U355" s="119"/>
      <c r="V355" s="119"/>
      <c r="W355" s="119"/>
      <c r="X355" s="119"/>
      <c r="Y355" s="119"/>
      <c r="Z355" s="119"/>
      <c r="AA355" s="119"/>
      <c r="AB355" s="119"/>
      <c r="AC355" s="119"/>
      <c r="AD355" s="119"/>
      <c r="AE355" s="119"/>
      <c r="AF355" s="119"/>
    </row>
    <row r="356" spans="1:32" ht="20.25" customHeight="1">
      <c r="A356" s="134"/>
      <c r="B356" s="134"/>
      <c r="C356" s="119"/>
      <c r="D356" s="119"/>
      <c r="E356" s="119"/>
      <c r="F356" s="119"/>
      <c r="G356" s="119"/>
      <c r="H356" s="119"/>
      <c r="I356" s="119"/>
      <c r="J356" s="119"/>
      <c r="K356" s="119"/>
      <c r="L356" s="119"/>
      <c r="M356" s="119"/>
      <c r="N356" s="119"/>
      <c r="O356" s="119"/>
      <c r="P356" s="119"/>
      <c r="Q356" s="119"/>
      <c r="R356" s="119"/>
      <c r="S356" s="119"/>
      <c r="T356" s="119"/>
      <c r="U356" s="119"/>
      <c r="V356" s="119"/>
      <c r="W356" s="119"/>
      <c r="X356" s="119"/>
      <c r="Y356" s="119"/>
      <c r="Z356" s="119"/>
      <c r="AA356" s="119"/>
      <c r="AB356" s="119"/>
      <c r="AC356" s="119"/>
      <c r="AD356" s="119"/>
      <c r="AE356" s="119"/>
      <c r="AF356" s="119"/>
    </row>
    <row r="357" spans="1:32" ht="20.25" customHeight="1">
      <c r="A357" s="134"/>
      <c r="B357" s="134"/>
      <c r="C357" s="119"/>
      <c r="D357" s="119"/>
      <c r="E357" s="119"/>
      <c r="F357" s="119"/>
      <c r="G357" s="119"/>
      <c r="H357" s="119"/>
      <c r="I357" s="119"/>
      <c r="J357" s="119"/>
      <c r="K357" s="119"/>
      <c r="L357" s="119"/>
      <c r="M357" s="119"/>
      <c r="N357" s="119"/>
      <c r="O357" s="119"/>
      <c r="P357" s="119"/>
      <c r="Q357" s="119"/>
      <c r="R357" s="119"/>
      <c r="S357" s="119"/>
      <c r="T357" s="119"/>
      <c r="U357" s="119"/>
      <c r="V357" s="119"/>
      <c r="W357" s="119"/>
      <c r="X357" s="119"/>
      <c r="Y357" s="119"/>
      <c r="Z357" s="119"/>
      <c r="AA357" s="119"/>
      <c r="AB357" s="119"/>
      <c r="AC357" s="119"/>
      <c r="AD357" s="119"/>
      <c r="AE357" s="119"/>
      <c r="AF357" s="119"/>
    </row>
    <row r="358" spans="1:32" ht="20.25" customHeight="1">
      <c r="A358" s="134"/>
      <c r="B358" s="134"/>
      <c r="C358" s="119"/>
      <c r="D358" s="119"/>
      <c r="E358" s="119"/>
      <c r="F358" s="119"/>
      <c r="G358" s="119"/>
      <c r="H358" s="119"/>
      <c r="I358" s="119"/>
      <c r="J358" s="119"/>
      <c r="K358" s="119"/>
      <c r="L358" s="119"/>
      <c r="M358" s="119"/>
      <c r="N358" s="119"/>
      <c r="O358" s="119"/>
      <c r="P358" s="119"/>
      <c r="Q358" s="119"/>
      <c r="R358" s="119"/>
      <c r="S358" s="119"/>
      <c r="T358" s="119"/>
      <c r="U358" s="119"/>
      <c r="V358" s="119"/>
      <c r="W358" s="119"/>
      <c r="X358" s="119"/>
      <c r="Y358" s="119"/>
      <c r="Z358" s="119"/>
      <c r="AA358" s="119"/>
      <c r="AB358" s="119"/>
      <c r="AC358" s="119"/>
      <c r="AD358" s="119"/>
      <c r="AE358" s="119"/>
      <c r="AF358" s="119"/>
    </row>
    <row r="359" spans="1:32" ht="20.25" customHeight="1">
      <c r="A359" s="134"/>
      <c r="B359" s="134"/>
      <c r="C359" s="119"/>
      <c r="D359" s="119"/>
      <c r="E359" s="119"/>
      <c r="F359" s="119"/>
      <c r="G359" s="119"/>
      <c r="H359" s="119"/>
      <c r="I359" s="119"/>
      <c r="J359" s="119"/>
      <c r="K359" s="119"/>
      <c r="L359" s="119"/>
      <c r="M359" s="119"/>
      <c r="N359" s="119"/>
      <c r="O359" s="119"/>
      <c r="P359" s="119"/>
      <c r="Q359" s="119"/>
      <c r="R359" s="119"/>
      <c r="S359" s="119"/>
      <c r="T359" s="119"/>
      <c r="U359" s="119"/>
      <c r="V359" s="119"/>
      <c r="W359" s="119"/>
      <c r="X359" s="119"/>
      <c r="Y359" s="119"/>
      <c r="Z359" s="119"/>
      <c r="AA359" s="119"/>
      <c r="AB359" s="119"/>
      <c r="AC359" s="119"/>
      <c r="AD359" s="119"/>
      <c r="AE359" s="119"/>
      <c r="AF359" s="119"/>
    </row>
    <row r="360" spans="1:32" ht="20.25" customHeight="1">
      <c r="A360" s="134"/>
      <c r="B360" s="134"/>
      <c r="C360" s="119"/>
      <c r="D360" s="119"/>
      <c r="E360" s="119"/>
      <c r="F360" s="119"/>
      <c r="G360" s="119"/>
      <c r="H360" s="119"/>
      <c r="I360" s="119"/>
      <c r="J360" s="119"/>
      <c r="K360" s="119"/>
      <c r="L360" s="119"/>
      <c r="M360" s="119"/>
      <c r="N360" s="119"/>
      <c r="O360" s="119"/>
      <c r="P360" s="119"/>
      <c r="Q360" s="119"/>
      <c r="R360" s="119"/>
      <c r="S360" s="119"/>
      <c r="T360" s="119"/>
      <c r="U360" s="119"/>
      <c r="V360" s="119"/>
      <c r="W360" s="119"/>
      <c r="X360" s="119"/>
      <c r="Y360" s="119"/>
      <c r="Z360" s="119"/>
      <c r="AA360" s="119"/>
      <c r="AB360" s="119"/>
      <c r="AC360" s="119"/>
      <c r="AD360" s="119"/>
      <c r="AE360" s="119"/>
      <c r="AF360" s="119"/>
    </row>
    <row r="361" spans="1:32" ht="20.25" customHeight="1">
      <c r="A361" s="134"/>
      <c r="B361" s="134"/>
      <c r="C361" s="119"/>
      <c r="D361" s="119"/>
      <c r="E361" s="119"/>
      <c r="F361" s="119"/>
      <c r="G361" s="119"/>
      <c r="H361" s="119"/>
      <c r="I361" s="119"/>
      <c r="J361" s="119"/>
      <c r="K361" s="119"/>
      <c r="L361" s="119"/>
      <c r="M361" s="119"/>
      <c r="N361" s="119"/>
      <c r="O361" s="119"/>
      <c r="P361" s="119"/>
      <c r="Q361" s="119"/>
      <c r="R361" s="119"/>
      <c r="S361" s="119"/>
      <c r="T361" s="119"/>
      <c r="U361" s="119"/>
      <c r="V361" s="119"/>
      <c r="W361" s="119"/>
      <c r="X361" s="119"/>
      <c r="Y361" s="119"/>
      <c r="Z361" s="119"/>
      <c r="AA361" s="119"/>
      <c r="AB361" s="119"/>
      <c r="AC361" s="119"/>
      <c r="AD361" s="119"/>
      <c r="AE361" s="119"/>
      <c r="AF361" s="119"/>
    </row>
    <row r="362" spans="1:32" ht="20.25" customHeight="1">
      <c r="A362" s="134"/>
      <c r="B362" s="134"/>
      <c r="C362" s="119"/>
      <c r="D362" s="119"/>
      <c r="E362" s="119"/>
      <c r="F362" s="119"/>
      <c r="G362" s="119"/>
      <c r="H362" s="119"/>
      <c r="I362" s="119"/>
      <c r="J362" s="119"/>
      <c r="K362" s="119"/>
      <c r="L362" s="119"/>
      <c r="M362" s="119"/>
      <c r="N362" s="119"/>
      <c r="O362" s="119"/>
      <c r="P362" s="119"/>
      <c r="Q362" s="119"/>
      <c r="R362" s="119"/>
      <c r="S362" s="119"/>
      <c r="T362" s="119"/>
      <c r="U362" s="119"/>
      <c r="V362" s="119"/>
      <c r="W362" s="119"/>
      <c r="X362" s="119"/>
      <c r="Y362" s="119"/>
      <c r="Z362" s="119"/>
      <c r="AA362" s="119"/>
      <c r="AB362" s="119"/>
      <c r="AC362" s="119"/>
      <c r="AD362" s="119"/>
      <c r="AE362" s="119"/>
      <c r="AF362" s="119"/>
    </row>
    <row r="363" spans="1:32" ht="20.25" customHeight="1">
      <c r="A363" s="134"/>
      <c r="B363" s="134"/>
      <c r="C363" s="119"/>
      <c r="D363" s="119"/>
      <c r="E363" s="119"/>
      <c r="F363" s="119"/>
      <c r="G363" s="119"/>
      <c r="H363" s="119"/>
      <c r="I363" s="119"/>
      <c r="J363" s="119"/>
      <c r="K363" s="119"/>
      <c r="L363" s="119"/>
      <c r="M363" s="119"/>
      <c r="N363" s="119"/>
      <c r="O363" s="119"/>
      <c r="P363" s="119"/>
      <c r="Q363" s="119"/>
      <c r="R363" s="119"/>
      <c r="S363" s="119"/>
      <c r="T363" s="119"/>
      <c r="U363" s="119"/>
      <c r="V363" s="119"/>
      <c r="W363" s="119"/>
      <c r="X363" s="119"/>
      <c r="Y363" s="119"/>
      <c r="Z363" s="119"/>
      <c r="AA363" s="119"/>
      <c r="AB363" s="119"/>
      <c r="AC363" s="119"/>
      <c r="AD363" s="119"/>
      <c r="AE363" s="119"/>
      <c r="AF363" s="119"/>
    </row>
    <row r="364" spans="1:32" ht="20.25" customHeight="1">
      <c r="A364" s="134"/>
      <c r="B364" s="134"/>
      <c r="C364" s="119"/>
      <c r="D364" s="119"/>
      <c r="E364" s="119"/>
      <c r="F364" s="119"/>
      <c r="G364" s="119"/>
      <c r="H364" s="119"/>
      <c r="I364" s="119"/>
      <c r="J364" s="119"/>
      <c r="K364" s="119"/>
      <c r="L364" s="119"/>
      <c r="M364" s="119"/>
      <c r="N364" s="119"/>
      <c r="O364" s="119"/>
      <c r="P364" s="119"/>
      <c r="Q364" s="119"/>
      <c r="R364" s="119"/>
      <c r="S364" s="119"/>
      <c r="T364" s="119"/>
      <c r="U364" s="119"/>
      <c r="V364" s="119"/>
      <c r="W364" s="119"/>
      <c r="X364" s="119"/>
      <c r="Y364" s="119"/>
      <c r="Z364" s="119"/>
      <c r="AA364" s="119"/>
      <c r="AB364" s="119"/>
      <c r="AC364" s="119"/>
      <c r="AD364" s="119"/>
      <c r="AE364" s="119"/>
      <c r="AF364" s="119"/>
    </row>
    <row r="365" spans="1:32" ht="20.25" customHeight="1">
      <c r="A365" s="134"/>
      <c r="B365" s="134"/>
      <c r="C365" s="119"/>
      <c r="D365" s="119"/>
      <c r="E365" s="119"/>
      <c r="F365" s="119"/>
      <c r="G365" s="119"/>
      <c r="H365" s="119"/>
      <c r="I365" s="119"/>
      <c r="J365" s="119"/>
      <c r="K365" s="119"/>
      <c r="L365" s="119"/>
      <c r="M365" s="119"/>
      <c r="N365" s="119"/>
      <c r="O365" s="119"/>
      <c r="P365" s="119"/>
      <c r="Q365" s="119"/>
      <c r="R365" s="119"/>
      <c r="S365" s="119"/>
      <c r="T365" s="119"/>
      <c r="U365" s="119"/>
      <c r="V365" s="119"/>
      <c r="W365" s="119"/>
      <c r="X365" s="119"/>
      <c r="Y365" s="119"/>
      <c r="Z365" s="119"/>
      <c r="AA365" s="119"/>
      <c r="AB365" s="119"/>
      <c r="AC365" s="119"/>
      <c r="AD365" s="119"/>
      <c r="AE365" s="119"/>
      <c r="AF365" s="119"/>
    </row>
    <row r="366" spans="1:32" ht="20.25" customHeight="1">
      <c r="A366" s="134"/>
      <c r="B366" s="134"/>
      <c r="C366" s="119"/>
      <c r="D366" s="119"/>
      <c r="E366" s="119"/>
      <c r="F366" s="119"/>
      <c r="G366" s="119"/>
      <c r="H366" s="119"/>
      <c r="I366" s="119"/>
      <c r="J366" s="119"/>
      <c r="K366" s="119"/>
      <c r="L366" s="119"/>
      <c r="M366" s="119"/>
      <c r="N366" s="119"/>
      <c r="O366" s="119"/>
      <c r="P366" s="119"/>
      <c r="Q366" s="119"/>
      <c r="R366" s="119"/>
      <c r="S366" s="119"/>
      <c r="T366" s="119"/>
      <c r="U366" s="119"/>
      <c r="V366" s="119"/>
      <c r="W366" s="119"/>
      <c r="X366" s="119"/>
      <c r="Y366" s="119"/>
      <c r="Z366" s="119"/>
      <c r="AA366" s="119"/>
      <c r="AB366" s="119"/>
      <c r="AC366" s="119"/>
      <c r="AD366" s="119"/>
      <c r="AE366" s="119"/>
      <c r="AF366" s="119"/>
    </row>
    <row r="367" spans="1:32" ht="20.25" customHeight="1">
      <c r="A367" s="134"/>
      <c r="B367" s="134"/>
      <c r="C367" s="119"/>
      <c r="D367" s="119"/>
      <c r="E367" s="119"/>
      <c r="F367" s="119"/>
      <c r="G367" s="119"/>
      <c r="H367" s="119"/>
      <c r="I367" s="119"/>
      <c r="J367" s="119"/>
      <c r="K367" s="119"/>
      <c r="L367" s="119"/>
      <c r="M367" s="119"/>
      <c r="N367" s="119"/>
      <c r="O367" s="119"/>
      <c r="P367" s="119"/>
      <c r="Q367" s="119"/>
      <c r="R367" s="119"/>
      <c r="S367" s="119"/>
      <c r="T367" s="119"/>
      <c r="U367" s="119"/>
      <c r="V367" s="119"/>
      <c r="W367" s="119"/>
      <c r="X367" s="119"/>
      <c r="Y367" s="119"/>
      <c r="Z367" s="119"/>
      <c r="AA367" s="119"/>
      <c r="AB367" s="119"/>
      <c r="AC367" s="119"/>
      <c r="AD367" s="119"/>
      <c r="AE367" s="119"/>
      <c r="AF367" s="119"/>
    </row>
    <row r="368" spans="1:32" ht="20.25" customHeight="1">
      <c r="A368" s="134"/>
      <c r="B368" s="134"/>
      <c r="C368" s="119"/>
      <c r="D368" s="119"/>
      <c r="E368" s="119"/>
      <c r="F368" s="119"/>
      <c r="G368" s="119"/>
      <c r="H368" s="119"/>
      <c r="I368" s="119"/>
      <c r="J368" s="119"/>
      <c r="K368" s="119"/>
      <c r="L368" s="119"/>
      <c r="M368" s="119"/>
      <c r="N368" s="119"/>
      <c r="O368" s="119"/>
      <c r="P368" s="119"/>
      <c r="Q368" s="119"/>
      <c r="R368" s="119"/>
      <c r="S368" s="119"/>
      <c r="T368" s="119"/>
      <c r="U368" s="119"/>
      <c r="V368" s="119"/>
      <c r="W368" s="119"/>
      <c r="X368" s="119"/>
      <c r="Y368" s="119"/>
      <c r="Z368" s="119"/>
      <c r="AA368" s="119"/>
      <c r="AB368" s="119"/>
      <c r="AC368" s="119"/>
      <c r="AD368" s="119"/>
      <c r="AE368" s="119"/>
      <c r="AF368" s="119"/>
    </row>
    <row r="369" spans="1:32" ht="20.25" customHeight="1">
      <c r="A369" s="134"/>
      <c r="B369" s="134"/>
      <c r="C369" s="119"/>
      <c r="D369" s="119"/>
      <c r="E369" s="119"/>
      <c r="F369" s="119"/>
      <c r="G369" s="119"/>
      <c r="H369" s="119"/>
      <c r="I369" s="119"/>
      <c r="J369" s="119"/>
      <c r="K369" s="119"/>
      <c r="L369" s="119"/>
      <c r="M369" s="119"/>
      <c r="N369" s="119"/>
      <c r="O369" s="119"/>
      <c r="P369" s="119"/>
      <c r="Q369" s="119"/>
      <c r="R369" s="119"/>
      <c r="S369" s="119"/>
      <c r="T369" s="119"/>
      <c r="U369" s="119"/>
      <c r="V369" s="119"/>
      <c r="W369" s="119"/>
      <c r="X369" s="119"/>
      <c r="Y369" s="119"/>
      <c r="Z369" s="119"/>
      <c r="AA369" s="119"/>
      <c r="AB369" s="119"/>
      <c r="AC369" s="119"/>
      <c r="AD369" s="119"/>
      <c r="AE369" s="119"/>
      <c r="AF369" s="119"/>
    </row>
    <row r="370" spans="1:32" ht="20.25" customHeight="1">
      <c r="A370" s="134"/>
      <c r="B370" s="134"/>
      <c r="C370" s="119"/>
      <c r="D370" s="119"/>
      <c r="E370" s="119"/>
      <c r="F370" s="119"/>
      <c r="G370" s="119"/>
      <c r="H370" s="119"/>
      <c r="I370" s="119"/>
      <c r="J370" s="119"/>
      <c r="K370" s="119"/>
      <c r="L370" s="119"/>
      <c r="M370" s="119"/>
      <c r="N370" s="119"/>
      <c r="O370" s="119"/>
      <c r="P370" s="119"/>
      <c r="Q370" s="119"/>
      <c r="R370" s="119"/>
      <c r="S370" s="119"/>
      <c r="T370" s="119"/>
      <c r="U370" s="119"/>
      <c r="V370" s="119"/>
      <c r="W370" s="119"/>
      <c r="X370" s="119"/>
      <c r="Y370" s="119"/>
      <c r="Z370" s="119"/>
      <c r="AA370" s="119"/>
      <c r="AB370" s="119"/>
      <c r="AC370" s="119"/>
      <c r="AD370" s="119"/>
      <c r="AE370" s="119"/>
      <c r="AF370" s="119"/>
    </row>
    <row r="371" spans="1:32" ht="20.25" customHeight="1">
      <c r="A371" s="134"/>
      <c r="B371" s="134"/>
      <c r="C371" s="119"/>
      <c r="D371" s="119"/>
      <c r="E371" s="119"/>
      <c r="F371" s="119"/>
      <c r="G371" s="119"/>
      <c r="H371" s="119"/>
      <c r="I371" s="119"/>
      <c r="J371" s="119"/>
      <c r="K371" s="119"/>
      <c r="L371" s="119"/>
      <c r="M371" s="119"/>
      <c r="N371" s="119"/>
      <c r="O371" s="119"/>
      <c r="P371" s="119"/>
      <c r="Q371" s="119"/>
      <c r="R371" s="119"/>
      <c r="S371" s="119"/>
      <c r="T371" s="119"/>
      <c r="U371" s="119"/>
      <c r="V371" s="119"/>
      <c r="W371" s="119"/>
      <c r="X371" s="119"/>
      <c r="Y371" s="119"/>
      <c r="Z371" s="119"/>
      <c r="AA371" s="119"/>
      <c r="AB371" s="119"/>
      <c r="AC371" s="119"/>
      <c r="AD371" s="119"/>
      <c r="AE371" s="119"/>
      <c r="AF371" s="119"/>
    </row>
    <row r="372" spans="1:32" ht="20.25" customHeight="1">
      <c r="A372" s="134"/>
      <c r="B372" s="134"/>
      <c r="C372" s="119"/>
      <c r="D372" s="119"/>
      <c r="E372" s="119"/>
      <c r="F372" s="119"/>
      <c r="G372" s="119"/>
      <c r="H372" s="119"/>
      <c r="I372" s="119"/>
      <c r="J372" s="119"/>
      <c r="K372" s="119"/>
      <c r="L372" s="119"/>
      <c r="M372" s="119"/>
      <c r="N372" s="119"/>
      <c r="O372" s="119"/>
      <c r="P372" s="119"/>
      <c r="Q372" s="119"/>
      <c r="R372" s="119"/>
      <c r="S372" s="119"/>
      <c r="T372" s="119"/>
      <c r="U372" s="119"/>
      <c r="V372" s="119"/>
      <c r="W372" s="119"/>
      <c r="X372" s="119"/>
      <c r="Y372" s="119"/>
      <c r="Z372" s="119"/>
      <c r="AA372" s="119"/>
      <c r="AB372" s="119"/>
      <c r="AC372" s="119"/>
      <c r="AD372" s="119"/>
      <c r="AE372" s="119"/>
      <c r="AF372" s="119"/>
    </row>
    <row r="373" spans="1:32" ht="20.25" customHeight="1">
      <c r="A373" s="134"/>
      <c r="B373" s="134"/>
      <c r="C373" s="119"/>
      <c r="D373" s="119"/>
      <c r="E373" s="119"/>
      <c r="F373" s="119"/>
      <c r="G373" s="119"/>
      <c r="H373" s="119"/>
      <c r="I373" s="119"/>
      <c r="J373" s="119"/>
      <c r="K373" s="119"/>
      <c r="L373" s="119"/>
      <c r="M373" s="119"/>
      <c r="N373" s="119"/>
      <c r="O373" s="119"/>
      <c r="P373" s="119"/>
      <c r="Q373" s="119"/>
      <c r="R373" s="119"/>
      <c r="S373" s="119"/>
      <c r="T373" s="119"/>
      <c r="U373" s="119"/>
      <c r="V373" s="119"/>
      <c r="W373" s="119"/>
      <c r="X373" s="119"/>
      <c r="Y373" s="119"/>
      <c r="Z373" s="119"/>
      <c r="AA373" s="119"/>
      <c r="AB373" s="119"/>
      <c r="AC373" s="119"/>
      <c r="AD373" s="119"/>
      <c r="AE373" s="119"/>
      <c r="AF373" s="119"/>
    </row>
    <row r="374" spans="1:32" ht="20.25" customHeight="1">
      <c r="A374" s="134"/>
      <c r="B374" s="134"/>
      <c r="C374" s="119"/>
      <c r="D374" s="119"/>
      <c r="E374" s="119"/>
      <c r="F374" s="119"/>
      <c r="G374" s="119"/>
      <c r="H374" s="119"/>
      <c r="I374" s="119"/>
      <c r="J374" s="119"/>
      <c r="K374" s="119"/>
      <c r="L374" s="119"/>
      <c r="M374" s="119"/>
      <c r="N374" s="119"/>
      <c r="O374" s="119"/>
      <c r="P374" s="119"/>
      <c r="Q374" s="119"/>
      <c r="R374" s="119"/>
      <c r="S374" s="119"/>
      <c r="T374" s="119"/>
      <c r="U374" s="119"/>
      <c r="V374" s="119"/>
      <c r="W374" s="119"/>
      <c r="X374" s="119"/>
      <c r="Y374" s="119"/>
      <c r="Z374" s="119"/>
      <c r="AA374" s="119"/>
      <c r="AB374" s="119"/>
      <c r="AC374" s="119"/>
      <c r="AD374" s="119"/>
      <c r="AE374" s="119"/>
      <c r="AF374" s="119"/>
    </row>
    <row r="375" spans="1:32" ht="20.25" customHeight="1">
      <c r="A375" s="134"/>
      <c r="B375" s="134"/>
      <c r="C375" s="119"/>
      <c r="D375" s="119"/>
      <c r="E375" s="119"/>
      <c r="F375" s="119"/>
      <c r="G375" s="119"/>
      <c r="H375" s="119"/>
      <c r="I375" s="119"/>
      <c r="J375" s="119"/>
      <c r="K375" s="119"/>
      <c r="L375" s="119"/>
      <c r="M375" s="119"/>
      <c r="N375" s="119"/>
      <c r="O375" s="119"/>
      <c r="P375" s="119"/>
      <c r="Q375" s="119"/>
      <c r="R375" s="119"/>
      <c r="S375" s="119"/>
      <c r="T375" s="119"/>
      <c r="U375" s="119"/>
      <c r="V375" s="119"/>
      <c r="W375" s="119"/>
      <c r="X375" s="119"/>
      <c r="Y375" s="119"/>
      <c r="Z375" s="119"/>
      <c r="AA375" s="119"/>
      <c r="AB375" s="119"/>
      <c r="AC375" s="119"/>
      <c r="AD375" s="119"/>
      <c r="AE375" s="119"/>
      <c r="AF375" s="119"/>
    </row>
    <row r="376" spans="1:32" ht="20.25" customHeight="1">
      <c r="A376" s="134"/>
      <c r="B376" s="134"/>
      <c r="C376" s="119"/>
      <c r="D376" s="119"/>
      <c r="E376" s="119"/>
      <c r="F376" s="119"/>
      <c r="G376" s="119"/>
      <c r="H376" s="119"/>
      <c r="I376" s="119"/>
      <c r="J376" s="119"/>
      <c r="K376" s="119"/>
      <c r="L376" s="119"/>
      <c r="M376" s="119"/>
      <c r="N376" s="119"/>
      <c r="O376" s="119"/>
      <c r="P376" s="119"/>
      <c r="Q376" s="119"/>
      <c r="R376" s="119"/>
      <c r="S376" s="119"/>
      <c r="T376" s="119"/>
      <c r="U376" s="119"/>
      <c r="V376" s="119"/>
      <c r="W376" s="119"/>
      <c r="X376" s="119"/>
      <c r="Y376" s="119"/>
      <c r="Z376" s="119"/>
      <c r="AA376" s="119"/>
      <c r="AB376" s="119"/>
      <c r="AC376" s="119"/>
      <c r="AD376" s="119"/>
      <c r="AE376" s="119"/>
      <c r="AF376" s="119"/>
    </row>
    <row r="377" spans="1:32" ht="20.25" customHeight="1">
      <c r="A377" s="134"/>
      <c r="B377" s="134"/>
      <c r="C377" s="119"/>
      <c r="D377" s="119"/>
      <c r="E377" s="119"/>
      <c r="F377" s="119"/>
      <c r="G377" s="119"/>
      <c r="H377" s="119"/>
      <c r="I377" s="119"/>
      <c r="J377" s="119"/>
      <c r="K377" s="119"/>
      <c r="L377" s="119"/>
      <c r="M377" s="119"/>
      <c r="N377" s="119"/>
      <c r="O377" s="119"/>
      <c r="P377" s="119"/>
      <c r="Q377" s="119"/>
      <c r="R377" s="119"/>
      <c r="S377" s="119"/>
      <c r="T377" s="119"/>
      <c r="U377" s="119"/>
      <c r="V377" s="119"/>
      <c r="W377" s="119"/>
      <c r="X377" s="119"/>
      <c r="Y377" s="119"/>
      <c r="Z377" s="119"/>
      <c r="AA377" s="119"/>
      <c r="AB377" s="119"/>
      <c r="AC377" s="119"/>
      <c r="AD377" s="119"/>
      <c r="AE377" s="119"/>
      <c r="AF377" s="119"/>
    </row>
    <row r="378" spans="1:32" ht="20.25" customHeight="1">
      <c r="A378" s="134"/>
      <c r="B378" s="134"/>
      <c r="C378" s="119"/>
      <c r="D378" s="119"/>
      <c r="E378" s="119"/>
      <c r="F378" s="119"/>
      <c r="G378" s="119"/>
      <c r="H378" s="119"/>
      <c r="I378" s="119"/>
      <c r="J378" s="119"/>
      <c r="K378" s="119"/>
      <c r="L378" s="119"/>
      <c r="M378" s="119"/>
      <c r="N378" s="119"/>
      <c r="O378" s="119"/>
      <c r="P378" s="119"/>
      <c r="Q378" s="119"/>
      <c r="R378" s="119"/>
      <c r="S378" s="119"/>
      <c r="T378" s="119"/>
      <c r="U378" s="119"/>
      <c r="V378" s="119"/>
      <c r="W378" s="119"/>
      <c r="X378" s="119"/>
      <c r="Y378" s="119"/>
      <c r="Z378" s="119"/>
      <c r="AA378" s="119"/>
      <c r="AB378" s="119"/>
      <c r="AC378" s="119"/>
      <c r="AD378" s="119"/>
      <c r="AE378" s="119"/>
      <c r="AF378" s="119"/>
    </row>
    <row r="379" spans="1:32" ht="20.25" customHeight="1">
      <c r="A379" s="134"/>
      <c r="B379" s="134"/>
      <c r="C379" s="119"/>
      <c r="D379" s="119"/>
      <c r="E379" s="119"/>
      <c r="F379" s="119"/>
      <c r="G379" s="119"/>
      <c r="H379" s="119"/>
      <c r="I379" s="119"/>
      <c r="J379" s="119"/>
      <c r="K379" s="119"/>
      <c r="L379" s="119"/>
      <c r="M379" s="119"/>
      <c r="N379" s="119"/>
      <c r="O379" s="119"/>
      <c r="P379" s="119"/>
      <c r="Q379" s="119"/>
      <c r="R379" s="119"/>
      <c r="S379" s="119"/>
      <c r="T379" s="119"/>
      <c r="U379" s="119"/>
      <c r="V379" s="119"/>
      <c r="W379" s="119"/>
      <c r="X379" s="119"/>
      <c r="Y379" s="119"/>
      <c r="Z379" s="119"/>
      <c r="AA379" s="119"/>
      <c r="AB379" s="119"/>
      <c r="AC379" s="119"/>
      <c r="AD379" s="119"/>
      <c r="AE379" s="119"/>
      <c r="AF379" s="119"/>
    </row>
    <row r="380" spans="1:32" ht="20.25" customHeight="1">
      <c r="A380" s="134"/>
      <c r="B380" s="134"/>
      <c r="C380" s="119"/>
      <c r="D380" s="119"/>
      <c r="E380" s="119"/>
      <c r="F380" s="119"/>
      <c r="G380" s="119"/>
      <c r="H380" s="119"/>
      <c r="I380" s="119"/>
      <c r="J380" s="119"/>
      <c r="K380" s="119"/>
      <c r="L380" s="119"/>
      <c r="M380" s="119"/>
      <c r="N380" s="119"/>
      <c r="O380" s="119"/>
      <c r="P380" s="119"/>
      <c r="Q380" s="119"/>
      <c r="R380" s="119"/>
      <c r="S380" s="119"/>
      <c r="T380" s="119"/>
      <c r="U380" s="119"/>
      <c r="V380" s="119"/>
      <c r="W380" s="119"/>
      <c r="X380" s="119"/>
      <c r="Y380" s="119"/>
      <c r="Z380" s="119"/>
      <c r="AA380" s="119"/>
      <c r="AB380" s="119"/>
      <c r="AC380" s="119"/>
      <c r="AD380" s="119"/>
      <c r="AE380" s="119"/>
      <c r="AF380" s="119"/>
    </row>
    <row r="381" spans="1:32" ht="20.25" customHeight="1">
      <c r="A381" s="134"/>
      <c r="B381" s="134"/>
      <c r="C381" s="119"/>
      <c r="D381" s="119"/>
      <c r="E381" s="119"/>
      <c r="F381" s="119"/>
      <c r="G381" s="119"/>
      <c r="H381" s="119"/>
      <c r="I381" s="119"/>
      <c r="J381" s="119"/>
      <c r="K381" s="119"/>
      <c r="L381" s="119"/>
      <c r="M381" s="119"/>
      <c r="N381" s="119"/>
      <c r="O381" s="119"/>
      <c r="P381" s="119"/>
      <c r="Q381" s="119"/>
      <c r="R381" s="119"/>
      <c r="S381" s="119"/>
      <c r="T381" s="119"/>
      <c r="U381" s="119"/>
      <c r="V381" s="119"/>
      <c r="W381" s="119"/>
      <c r="X381" s="119"/>
      <c r="Y381" s="119"/>
      <c r="Z381" s="119"/>
      <c r="AA381" s="119"/>
      <c r="AB381" s="119"/>
      <c r="AC381" s="119"/>
      <c r="AD381" s="119"/>
      <c r="AE381" s="119"/>
      <c r="AF381" s="119"/>
    </row>
    <row r="382" spans="1:32" ht="20.25" customHeight="1">
      <c r="A382" s="134"/>
      <c r="B382" s="134"/>
      <c r="C382" s="119"/>
      <c r="D382" s="119"/>
      <c r="E382" s="119"/>
      <c r="F382" s="119"/>
      <c r="G382" s="119"/>
      <c r="H382" s="119"/>
      <c r="I382" s="119"/>
      <c r="J382" s="119"/>
      <c r="K382" s="119"/>
      <c r="L382" s="119"/>
      <c r="M382" s="119"/>
      <c r="N382" s="119"/>
      <c r="O382" s="119"/>
      <c r="P382" s="119"/>
      <c r="Q382" s="119"/>
      <c r="R382" s="119"/>
      <c r="S382" s="119"/>
      <c r="T382" s="119"/>
      <c r="U382" s="119"/>
      <c r="V382" s="119"/>
      <c r="W382" s="119"/>
      <c r="X382" s="119"/>
      <c r="Y382" s="119"/>
      <c r="Z382" s="119"/>
      <c r="AA382" s="119"/>
      <c r="AB382" s="119"/>
      <c r="AC382" s="119"/>
      <c r="AD382" s="119"/>
      <c r="AE382" s="119"/>
      <c r="AF382" s="119"/>
    </row>
    <row r="383" spans="1:32" ht="20.25" customHeight="1">
      <c r="A383" s="134"/>
      <c r="B383" s="134"/>
      <c r="C383" s="119"/>
      <c r="D383" s="119"/>
      <c r="E383" s="119"/>
      <c r="F383" s="119"/>
      <c r="G383" s="119"/>
      <c r="H383" s="119"/>
      <c r="I383" s="119"/>
      <c r="J383" s="119"/>
      <c r="K383" s="119"/>
      <c r="L383" s="119"/>
      <c r="M383" s="119"/>
      <c r="N383" s="119"/>
      <c r="O383" s="119"/>
      <c r="P383" s="119"/>
      <c r="Q383" s="119"/>
      <c r="R383" s="119"/>
      <c r="S383" s="119"/>
      <c r="T383" s="119"/>
      <c r="U383" s="119"/>
      <c r="V383" s="119"/>
      <c r="W383" s="119"/>
      <c r="X383" s="119"/>
      <c r="Y383" s="119"/>
      <c r="Z383" s="119"/>
      <c r="AA383" s="119"/>
      <c r="AB383" s="119"/>
      <c r="AC383" s="119"/>
      <c r="AD383" s="119"/>
      <c r="AE383" s="119"/>
      <c r="AF383" s="119"/>
    </row>
    <row r="384" spans="1:32" ht="20.25" customHeight="1">
      <c r="A384" s="134"/>
      <c r="B384" s="134"/>
      <c r="C384" s="119"/>
      <c r="D384" s="119"/>
      <c r="E384" s="119"/>
      <c r="F384" s="119"/>
      <c r="G384" s="119"/>
      <c r="H384" s="119"/>
      <c r="I384" s="119"/>
      <c r="J384" s="119"/>
      <c r="K384" s="119"/>
      <c r="L384" s="119"/>
      <c r="M384" s="119"/>
      <c r="N384" s="119"/>
      <c r="O384" s="119"/>
      <c r="P384" s="119"/>
      <c r="Q384" s="119"/>
      <c r="R384" s="119"/>
      <c r="S384" s="119"/>
      <c r="T384" s="119"/>
      <c r="U384" s="119"/>
      <c r="V384" s="119"/>
      <c r="W384" s="119"/>
      <c r="X384" s="119"/>
      <c r="Y384" s="119"/>
      <c r="Z384" s="119"/>
      <c r="AA384" s="119"/>
      <c r="AB384" s="119"/>
      <c r="AC384" s="119"/>
      <c r="AD384" s="119"/>
      <c r="AE384" s="119"/>
      <c r="AF384" s="119"/>
    </row>
    <row r="385" spans="1:32" ht="20.25" customHeight="1">
      <c r="A385" s="134"/>
      <c r="B385" s="134"/>
      <c r="C385" s="119"/>
      <c r="D385" s="119"/>
      <c r="E385" s="119"/>
      <c r="F385" s="119"/>
      <c r="G385" s="119"/>
      <c r="H385" s="119"/>
      <c r="I385" s="119"/>
      <c r="J385" s="119"/>
      <c r="K385" s="119"/>
      <c r="L385" s="119"/>
      <c r="M385" s="119"/>
      <c r="N385" s="119"/>
      <c r="O385" s="119"/>
      <c r="P385" s="119"/>
      <c r="Q385" s="119"/>
      <c r="R385" s="119"/>
      <c r="S385" s="119"/>
      <c r="T385" s="119"/>
      <c r="U385" s="119"/>
      <c r="V385" s="119"/>
      <c r="W385" s="119"/>
      <c r="X385" s="119"/>
      <c r="Y385" s="119"/>
      <c r="Z385" s="119"/>
      <c r="AA385" s="119"/>
      <c r="AB385" s="119"/>
      <c r="AC385" s="119"/>
      <c r="AD385" s="119"/>
      <c r="AE385" s="119"/>
      <c r="AF385" s="119"/>
    </row>
    <row r="386" spans="1:32" ht="20.25" customHeight="1">
      <c r="A386" s="134"/>
      <c r="B386" s="134"/>
      <c r="C386" s="119"/>
      <c r="D386" s="119"/>
      <c r="E386" s="119"/>
      <c r="F386" s="119"/>
      <c r="G386" s="119"/>
      <c r="H386" s="119"/>
      <c r="I386" s="119"/>
      <c r="J386" s="119"/>
      <c r="K386" s="119"/>
      <c r="L386" s="119"/>
      <c r="M386" s="119"/>
      <c r="N386" s="119"/>
      <c r="O386" s="119"/>
      <c r="P386" s="119"/>
      <c r="Q386" s="119"/>
      <c r="R386" s="119"/>
      <c r="S386" s="119"/>
      <c r="T386" s="119"/>
      <c r="U386" s="119"/>
      <c r="V386" s="119"/>
      <c r="W386" s="119"/>
      <c r="X386" s="119"/>
      <c r="Y386" s="119"/>
      <c r="Z386" s="119"/>
      <c r="AA386" s="119"/>
      <c r="AB386" s="119"/>
      <c r="AC386" s="119"/>
      <c r="AD386" s="119"/>
      <c r="AE386" s="119"/>
      <c r="AF386" s="119"/>
    </row>
    <row r="387" spans="1:32" ht="20.25" customHeight="1">
      <c r="A387" s="134"/>
      <c r="B387" s="134"/>
      <c r="C387" s="119"/>
      <c r="D387" s="119"/>
      <c r="E387" s="119"/>
      <c r="F387" s="119"/>
      <c r="G387" s="119"/>
      <c r="H387" s="119"/>
      <c r="I387" s="119"/>
      <c r="J387" s="119"/>
      <c r="K387" s="119"/>
      <c r="L387" s="119"/>
      <c r="M387" s="119"/>
      <c r="N387" s="119"/>
      <c r="O387" s="119"/>
      <c r="P387" s="119"/>
      <c r="Q387" s="119"/>
      <c r="R387" s="119"/>
      <c r="S387" s="119"/>
      <c r="T387" s="119"/>
      <c r="U387" s="119"/>
      <c r="V387" s="119"/>
      <c r="W387" s="119"/>
      <c r="X387" s="119"/>
      <c r="Y387" s="119"/>
      <c r="Z387" s="119"/>
      <c r="AA387" s="119"/>
      <c r="AB387" s="119"/>
      <c r="AC387" s="119"/>
      <c r="AD387" s="119"/>
      <c r="AE387" s="119"/>
      <c r="AF387" s="119"/>
    </row>
    <row r="388" spans="1:32" ht="20.25" customHeight="1">
      <c r="A388" s="134"/>
      <c r="B388" s="134"/>
      <c r="C388" s="119"/>
      <c r="D388" s="119"/>
      <c r="E388" s="119"/>
      <c r="F388" s="119"/>
      <c r="G388" s="119"/>
      <c r="H388" s="119"/>
      <c r="I388" s="119"/>
      <c r="J388" s="119"/>
      <c r="K388" s="119"/>
      <c r="L388" s="119"/>
      <c r="M388" s="119"/>
      <c r="N388" s="119"/>
      <c r="O388" s="119"/>
      <c r="P388" s="119"/>
      <c r="Q388" s="119"/>
      <c r="R388" s="119"/>
      <c r="S388" s="119"/>
      <c r="T388" s="119"/>
      <c r="U388" s="119"/>
      <c r="V388" s="119"/>
      <c r="W388" s="119"/>
      <c r="X388" s="119"/>
      <c r="Y388" s="119"/>
      <c r="Z388" s="119"/>
      <c r="AA388" s="119"/>
      <c r="AB388" s="119"/>
      <c r="AC388" s="119"/>
      <c r="AD388" s="119"/>
      <c r="AE388" s="119"/>
      <c r="AF388" s="119"/>
    </row>
    <row r="389" spans="1:32" ht="20.25" customHeight="1">
      <c r="A389" s="134"/>
      <c r="B389" s="134"/>
      <c r="C389" s="119"/>
      <c r="D389" s="119"/>
      <c r="E389" s="119"/>
      <c r="F389" s="119"/>
      <c r="G389" s="119"/>
      <c r="H389" s="119"/>
      <c r="I389" s="119"/>
      <c r="J389" s="119"/>
      <c r="K389" s="119"/>
      <c r="L389" s="119"/>
      <c r="M389" s="119"/>
      <c r="N389" s="119"/>
      <c r="O389" s="119"/>
      <c r="P389" s="119"/>
      <c r="Q389" s="119"/>
      <c r="R389" s="119"/>
      <c r="S389" s="119"/>
      <c r="T389" s="119"/>
      <c r="U389" s="119"/>
      <c r="V389" s="119"/>
      <c r="W389" s="119"/>
      <c r="X389" s="119"/>
      <c r="Y389" s="119"/>
      <c r="Z389" s="119"/>
      <c r="AA389" s="119"/>
      <c r="AB389" s="119"/>
      <c r="AC389" s="119"/>
      <c r="AD389" s="119"/>
      <c r="AE389" s="119"/>
      <c r="AF389" s="119"/>
    </row>
    <row r="390" spans="1:32" ht="20.25" customHeight="1">
      <c r="A390" s="134"/>
      <c r="B390" s="134"/>
      <c r="C390" s="119"/>
      <c r="D390" s="119"/>
      <c r="E390" s="119"/>
      <c r="F390" s="119"/>
      <c r="G390" s="119"/>
      <c r="H390" s="119"/>
      <c r="I390" s="119"/>
      <c r="J390" s="119"/>
      <c r="K390" s="119"/>
      <c r="L390" s="119"/>
      <c r="M390" s="119"/>
      <c r="N390" s="119"/>
      <c r="O390" s="119"/>
      <c r="P390" s="119"/>
      <c r="Q390" s="119"/>
      <c r="R390" s="119"/>
      <c r="S390" s="119"/>
      <c r="T390" s="119"/>
      <c r="U390" s="119"/>
      <c r="V390" s="119"/>
      <c r="W390" s="119"/>
      <c r="X390" s="119"/>
      <c r="Y390" s="119"/>
      <c r="Z390" s="119"/>
      <c r="AA390" s="119"/>
      <c r="AB390" s="119"/>
      <c r="AC390" s="119"/>
      <c r="AD390" s="119"/>
      <c r="AE390" s="119"/>
      <c r="AF390" s="119"/>
    </row>
    <row r="391" spans="1:32" ht="20.25" customHeight="1">
      <c r="A391" s="134"/>
      <c r="B391" s="134"/>
      <c r="C391" s="119"/>
      <c r="D391" s="119"/>
      <c r="E391" s="119"/>
      <c r="F391" s="119"/>
      <c r="G391" s="119"/>
      <c r="H391" s="119"/>
      <c r="I391" s="119"/>
      <c r="J391" s="119"/>
      <c r="K391" s="119"/>
      <c r="L391" s="119"/>
      <c r="M391" s="119"/>
      <c r="N391" s="119"/>
      <c r="O391" s="119"/>
      <c r="P391" s="119"/>
      <c r="Q391" s="119"/>
      <c r="R391" s="119"/>
      <c r="S391" s="119"/>
      <c r="T391" s="119"/>
      <c r="U391" s="119"/>
      <c r="V391" s="119"/>
      <c r="W391" s="119"/>
      <c r="X391" s="119"/>
      <c r="Y391" s="119"/>
      <c r="Z391" s="119"/>
      <c r="AA391" s="119"/>
      <c r="AB391" s="119"/>
      <c r="AC391" s="119"/>
      <c r="AD391" s="119"/>
      <c r="AE391" s="119"/>
      <c r="AF391" s="119"/>
    </row>
    <row r="392" spans="1:32" ht="20.25" customHeight="1">
      <c r="A392" s="134"/>
      <c r="B392" s="134"/>
      <c r="C392" s="119"/>
      <c r="D392" s="119"/>
      <c r="E392" s="119"/>
      <c r="F392" s="119"/>
      <c r="G392" s="119"/>
      <c r="H392" s="119"/>
      <c r="I392" s="119"/>
      <c r="J392" s="119"/>
      <c r="K392" s="119"/>
      <c r="L392" s="119"/>
      <c r="M392" s="119"/>
      <c r="N392" s="119"/>
      <c r="O392" s="119"/>
      <c r="P392" s="119"/>
      <c r="Q392" s="119"/>
      <c r="R392" s="119"/>
      <c r="S392" s="119"/>
      <c r="T392" s="119"/>
      <c r="U392" s="119"/>
      <c r="V392" s="119"/>
      <c r="W392" s="119"/>
      <c r="X392" s="119"/>
      <c r="Y392" s="119"/>
      <c r="Z392" s="119"/>
      <c r="AA392" s="119"/>
      <c r="AB392" s="119"/>
      <c r="AC392" s="119"/>
      <c r="AD392" s="119"/>
      <c r="AE392" s="119"/>
      <c r="AF392" s="119"/>
    </row>
    <row r="393" spans="1:32" ht="20.25" customHeight="1">
      <c r="A393" s="134"/>
      <c r="B393" s="134"/>
      <c r="C393" s="119"/>
      <c r="D393" s="119"/>
      <c r="E393" s="119"/>
      <c r="F393" s="119"/>
      <c r="G393" s="119"/>
      <c r="H393" s="119"/>
      <c r="I393" s="119"/>
      <c r="J393" s="119"/>
      <c r="K393" s="119"/>
      <c r="L393" s="119"/>
      <c r="M393" s="119"/>
      <c r="N393" s="119"/>
      <c r="O393" s="119"/>
      <c r="P393" s="119"/>
      <c r="Q393" s="119"/>
      <c r="R393" s="119"/>
      <c r="S393" s="119"/>
      <c r="T393" s="119"/>
      <c r="U393" s="119"/>
      <c r="V393" s="119"/>
      <c r="W393" s="119"/>
      <c r="X393" s="119"/>
      <c r="Y393" s="119"/>
      <c r="Z393" s="119"/>
      <c r="AA393" s="119"/>
      <c r="AB393" s="119"/>
      <c r="AC393" s="119"/>
      <c r="AD393" s="119"/>
      <c r="AE393" s="119"/>
      <c r="AF393" s="119"/>
    </row>
    <row r="394" spans="1:32" ht="20.25" customHeight="1">
      <c r="A394" s="134"/>
      <c r="B394" s="134"/>
      <c r="C394" s="119"/>
      <c r="D394" s="119"/>
      <c r="E394" s="119"/>
      <c r="F394" s="119"/>
      <c r="G394" s="119"/>
      <c r="H394" s="119"/>
      <c r="I394" s="119"/>
      <c r="J394" s="119"/>
      <c r="K394" s="119"/>
      <c r="L394" s="119"/>
      <c r="M394" s="119"/>
      <c r="N394" s="119"/>
      <c r="O394" s="119"/>
      <c r="P394" s="119"/>
      <c r="Q394" s="119"/>
      <c r="R394" s="119"/>
      <c r="S394" s="119"/>
      <c r="T394" s="119"/>
      <c r="U394" s="119"/>
      <c r="V394" s="119"/>
      <c r="W394" s="119"/>
      <c r="X394" s="119"/>
      <c r="Y394" s="119"/>
      <c r="Z394" s="119"/>
      <c r="AA394" s="119"/>
      <c r="AB394" s="119"/>
      <c r="AC394" s="119"/>
      <c r="AD394" s="119"/>
      <c r="AE394" s="119"/>
      <c r="AF394" s="119"/>
    </row>
    <row r="395" spans="1:32" ht="20.25" customHeight="1">
      <c r="A395" s="134"/>
      <c r="B395" s="134"/>
      <c r="C395" s="119"/>
      <c r="D395" s="119"/>
      <c r="E395" s="119"/>
      <c r="F395" s="119"/>
      <c r="G395" s="119"/>
      <c r="H395" s="119"/>
      <c r="I395" s="119"/>
      <c r="J395" s="119"/>
      <c r="K395" s="119"/>
      <c r="L395" s="119"/>
      <c r="M395" s="119"/>
      <c r="N395" s="119"/>
      <c r="O395" s="119"/>
      <c r="P395" s="119"/>
      <c r="Q395" s="119"/>
      <c r="R395" s="119"/>
      <c r="S395" s="119"/>
      <c r="T395" s="119"/>
      <c r="U395" s="119"/>
      <c r="V395" s="119"/>
      <c r="W395" s="119"/>
      <c r="X395" s="119"/>
      <c r="Y395" s="119"/>
      <c r="Z395" s="119"/>
      <c r="AA395" s="119"/>
      <c r="AB395" s="119"/>
      <c r="AC395" s="119"/>
      <c r="AD395" s="119"/>
      <c r="AE395" s="119"/>
      <c r="AF395" s="119"/>
    </row>
    <row r="396" spans="1:32" ht="20.25" customHeight="1">
      <c r="A396" s="134"/>
      <c r="B396" s="134"/>
      <c r="C396" s="119"/>
      <c r="D396" s="119"/>
      <c r="E396" s="119"/>
      <c r="F396" s="119"/>
      <c r="G396" s="119"/>
      <c r="H396" s="119"/>
      <c r="I396" s="119"/>
      <c r="J396" s="119"/>
      <c r="K396" s="119"/>
      <c r="L396" s="119"/>
      <c r="M396" s="119"/>
      <c r="N396" s="119"/>
      <c r="O396" s="119"/>
      <c r="P396" s="119"/>
      <c r="Q396" s="119"/>
      <c r="R396" s="119"/>
      <c r="S396" s="119"/>
      <c r="T396" s="119"/>
      <c r="U396" s="119"/>
      <c r="V396" s="119"/>
      <c r="W396" s="119"/>
      <c r="X396" s="119"/>
      <c r="Y396" s="119"/>
      <c r="Z396" s="119"/>
      <c r="AA396" s="119"/>
      <c r="AB396" s="119"/>
      <c r="AC396" s="119"/>
      <c r="AD396" s="119"/>
      <c r="AE396" s="119"/>
      <c r="AF396" s="119"/>
    </row>
    <row r="397" spans="1:32" ht="20.25" customHeight="1">
      <c r="A397" s="134"/>
      <c r="B397" s="134"/>
      <c r="C397" s="119"/>
      <c r="D397" s="119"/>
      <c r="E397" s="119"/>
      <c r="F397" s="119"/>
      <c r="G397" s="119"/>
      <c r="H397" s="119"/>
      <c r="I397" s="119"/>
      <c r="J397" s="119"/>
      <c r="K397" s="119"/>
      <c r="L397" s="119"/>
      <c r="M397" s="119"/>
      <c r="N397" s="119"/>
      <c r="O397" s="119"/>
      <c r="P397" s="119"/>
      <c r="Q397" s="119"/>
      <c r="R397" s="119"/>
      <c r="S397" s="119"/>
      <c r="T397" s="119"/>
      <c r="U397" s="119"/>
      <c r="V397" s="119"/>
      <c r="W397" s="119"/>
      <c r="X397" s="119"/>
      <c r="Y397" s="119"/>
      <c r="Z397" s="119"/>
      <c r="AA397" s="119"/>
      <c r="AB397" s="119"/>
      <c r="AC397" s="119"/>
      <c r="AD397" s="119"/>
      <c r="AE397" s="119"/>
      <c r="AF397" s="119"/>
    </row>
    <row r="398" spans="1:32" ht="20.25" customHeight="1">
      <c r="A398" s="134"/>
      <c r="B398" s="134"/>
      <c r="C398" s="119"/>
      <c r="D398" s="119"/>
      <c r="E398" s="119"/>
      <c r="F398" s="119"/>
      <c r="G398" s="119"/>
      <c r="H398" s="119"/>
      <c r="I398" s="119"/>
      <c r="J398" s="119"/>
      <c r="K398" s="119"/>
      <c r="L398" s="119"/>
      <c r="M398" s="119"/>
      <c r="N398" s="119"/>
      <c r="O398" s="119"/>
      <c r="P398" s="119"/>
      <c r="Q398" s="119"/>
      <c r="R398" s="119"/>
      <c r="S398" s="119"/>
      <c r="T398" s="119"/>
      <c r="U398" s="119"/>
      <c r="V398" s="119"/>
      <c r="W398" s="119"/>
      <c r="X398" s="119"/>
      <c r="Y398" s="119"/>
      <c r="Z398" s="119"/>
      <c r="AA398" s="119"/>
      <c r="AB398" s="119"/>
      <c r="AC398" s="119"/>
      <c r="AD398" s="119"/>
      <c r="AE398" s="119"/>
      <c r="AF398" s="119"/>
    </row>
    <row r="399" spans="1:32" ht="20.25" customHeight="1">
      <c r="A399" s="134"/>
      <c r="B399" s="134"/>
      <c r="C399" s="119"/>
      <c r="D399" s="119"/>
      <c r="E399" s="119"/>
      <c r="F399" s="119"/>
      <c r="G399" s="119"/>
      <c r="H399" s="119"/>
      <c r="I399" s="119"/>
      <c r="J399" s="119"/>
      <c r="K399" s="119"/>
      <c r="L399" s="119"/>
      <c r="M399" s="119"/>
      <c r="N399" s="119"/>
      <c r="O399" s="119"/>
      <c r="P399" s="119"/>
      <c r="Q399" s="119"/>
      <c r="R399" s="119"/>
      <c r="S399" s="119"/>
      <c r="T399" s="119"/>
      <c r="U399" s="119"/>
      <c r="V399" s="119"/>
      <c r="W399" s="119"/>
      <c r="X399" s="119"/>
      <c r="Y399" s="119"/>
      <c r="Z399" s="119"/>
      <c r="AA399" s="119"/>
      <c r="AB399" s="119"/>
      <c r="AC399" s="119"/>
      <c r="AD399" s="119"/>
      <c r="AE399" s="119"/>
      <c r="AF399" s="119"/>
    </row>
    <row r="400" spans="1:32" ht="20.25" customHeight="1">
      <c r="A400" s="134"/>
      <c r="B400" s="134"/>
      <c r="C400" s="119"/>
      <c r="D400" s="119"/>
      <c r="E400" s="119"/>
      <c r="F400" s="119"/>
      <c r="G400" s="119"/>
      <c r="H400" s="119"/>
      <c r="I400" s="119"/>
      <c r="J400" s="119"/>
      <c r="K400" s="119"/>
      <c r="L400" s="119"/>
      <c r="M400" s="119"/>
      <c r="N400" s="119"/>
      <c r="O400" s="119"/>
      <c r="P400" s="119"/>
      <c r="Q400" s="119"/>
      <c r="R400" s="119"/>
      <c r="S400" s="119"/>
      <c r="T400" s="119"/>
      <c r="U400" s="119"/>
      <c r="V400" s="119"/>
      <c r="W400" s="119"/>
      <c r="X400" s="119"/>
      <c r="Y400" s="119"/>
      <c r="Z400" s="119"/>
      <c r="AA400" s="119"/>
      <c r="AB400" s="119"/>
      <c r="AC400" s="119"/>
      <c r="AD400" s="119"/>
      <c r="AE400" s="119"/>
      <c r="AF400" s="119"/>
    </row>
    <row r="401" spans="1:32" ht="20.25" customHeight="1">
      <c r="A401" s="134"/>
      <c r="B401" s="134"/>
      <c r="C401" s="119"/>
      <c r="D401" s="119"/>
      <c r="E401" s="119"/>
      <c r="F401" s="119"/>
      <c r="G401" s="119"/>
      <c r="H401" s="119"/>
      <c r="I401" s="119"/>
      <c r="J401" s="119"/>
      <c r="K401" s="119"/>
      <c r="L401" s="119"/>
      <c r="M401" s="119"/>
      <c r="N401" s="119"/>
      <c r="O401" s="119"/>
      <c r="P401" s="119"/>
      <c r="Q401" s="119"/>
      <c r="R401" s="119"/>
      <c r="S401" s="119"/>
      <c r="T401" s="119"/>
      <c r="U401" s="119"/>
      <c r="V401" s="119"/>
      <c r="W401" s="119"/>
      <c r="X401" s="119"/>
      <c r="Y401" s="119"/>
      <c r="Z401" s="119"/>
      <c r="AA401" s="119"/>
      <c r="AB401" s="119"/>
      <c r="AC401" s="119"/>
      <c r="AD401" s="119"/>
      <c r="AE401" s="119"/>
      <c r="AF401" s="119"/>
    </row>
    <row r="402" spans="1:32" ht="20.25" customHeight="1">
      <c r="A402" s="134"/>
      <c r="B402" s="134"/>
      <c r="C402" s="119"/>
      <c r="D402" s="119"/>
      <c r="E402" s="119"/>
      <c r="F402" s="119"/>
      <c r="G402" s="119"/>
      <c r="H402" s="119"/>
      <c r="I402" s="119"/>
      <c r="J402" s="119"/>
      <c r="K402" s="119"/>
      <c r="L402" s="119"/>
      <c r="M402" s="119"/>
      <c r="N402" s="119"/>
      <c r="O402" s="119"/>
      <c r="P402" s="119"/>
      <c r="Q402" s="119"/>
      <c r="R402" s="119"/>
      <c r="S402" s="119"/>
      <c r="T402" s="119"/>
      <c r="U402" s="119"/>
      <c r="V402" s="119"/>
      <c r="W402" s="119"/>
      <c r="X402" s="119"/>
      <c r="Y402" s="119"/>
      <c r="Z402" s="119"/>
      <c r="AA402" s="119"/>
      <c r="AB402" s="119"/>
      <c r="AC402" s="119"/>
      <c r="AD402" s="119"/>
      <c r="AE402" s="119"/>
      <c r="AF402" s="119"/>
    </row>
    <row r="403" spans="1:32" ht="20.25" customHeight="1">
      <c r="A403" s="134"/>
      <c r="B403" s="134"/>
      <c r="C403" s="119"/>
      <c r="D403" s="119"/>
      <c r="E403" s="119"/>
      <c r="F403" s="119"/>
      <c r="G403" s="119"/>
      <c r="H403" s="119"/>
      <c r="I403" s="119"/>
      <c r="J403" s="119"/>
      <c r="K403" s="119"/>
      <c r="L403" s="119"/>
      <c r="M403" s="119"/>
      <c r="N403" s="119"/>
      <c r="O403" s="119"/>
      <c r="P403" s="119"/>
      <c r="Q403" s="119"/>
      <c r="R403" s="119"/>
      <c r="S403" s="119"/>
      <c r="T403" s="119"/>
      <c r="U403" s="119"/>
      <c r="V403" s="119"/>
      <c r="W403" s="119"/>
      <c r="X403" s="119"/>
      <c r="Y403" s="119"/>
      <c r="Z403" s="119"/>
      <c r="AA403" s="119"/>
      <c r="AB403" s="119"/>
      <c r="AC403" s="119"/>
      <c r="AD403" s="119"/>
      <c r="AE403" s="119"/>
      <c r="AF403" s="119"/>
    </row>
    <row r="421" spans="1:7" ht="20.25" customHeight="1">
      <c r="A421" s="107"/>
      <c r="B421" s="109"/>
      <c r="C421" s="156"/>
      <c r="D421" s="156"/>
      <c r="E421" s="156"/>
      <c r="F421" s="156"/>
      <c r="G421" s="181"/>
    </row>
  </sheetData>
  <mergeCells count="86">
    <mergeCell ref="A3:AF3"/>
    <mergeCell ref="S5:V5"/>
    <mergeCell ref="A7:C7"/>
    <mergeCell ref="D7:E7"/>
    <mergeCell ref="F7:G7"/>
    <mergeCell ref="H7:X7"/>
    <mergeCell ref="Y7:AB7"/>
    <mergeCell ref="AC7:AF7"/>
    <mergeCell ref="H10:H11"/>
    <mergeCell ref="I10:I11"/>
    <mergeCell ref="J10:L11"/>
    <mergeCell ref="M10:M11"/>
    <mergeCell ref="N10:P11"/>
    <mergeCell ref="Q10:Q11"/>
    <mergeCell ref="R10:R11"/>
    <mergeCell ref="S10:S11"/>
    <mergeCell ref="T10:T11"/>
    <mergeCell ref="H12:H13"/>
    <mergeCell ref="I12:I13"/>
    <mergeCell ref="J12:L13"/>
    <mergeCell ref="M12:M13"/>
    <mergeCell ref="N12:P13"/>
    <mergeCell ref="Q12:Q13"/>
    <mergeCell ref="R12:R13"/>
    <mergeCell ref="S12:S13"/>
    <mergeCell ref="T12:T13"/>
    <mergeCell ref="H14:H15"/>
    <mergeCell ref="I14:I15"/>
    <mergeCell ref="J14:L15"/>
    <mergeCell ref="M14:M15"/>
    <mergeCell ref="N14:P15"/>
    <mergeCell ref="Q14:Q15"/>
    <mergeCell ref="R14:R15"/>
    <mergeCell ref="S14:S15"/>
    <mergeCell ref="T14:T15"/>
    <mergeCell ref="H17:H18"/>
    <mergeCell ref="I17:I18"/>
    <mergeCell ref="J17:L18"/>
    <mergeCell ref="M17:M18"/>
    <mergeCell ref="N17:P18"/>
    <mergeCell ref="H19:H20"/>
    <mergeCell ref="I19:I20"/>
    <mergeCell ref="J19:L20"/>
    <mergeCell ref="M19:M20"/>
    <mergeCell ref="N19:P20"/>
    <mergeCell ref="H22:H23"/>
    <mergeCell ref="H35:H36"/>
    <mergeCell ref="H37:H38"/>
    <mergeCell ref="H41:H42"/>
    <mergeCell ref="I41:I42"/>
    <mergeCell ref="J41:L42"/>
    <mergeCell ref="M41:M42"/>
    <mergeCell ref="N41:P42"/>
    <mergeCell ref="Q41:Q42"/>
    <mergeCell ref="R41:R42"/>
    <mergeCell ref="S41:S42"/>
    <mergeCell ref="T41:T42"/>
    <mergeCell ref="H43:H44"/>
    <mergeCell ref="I43:I44"/>
    <mergeCell ref="J43:L44"/>
    <mergeCell ref="M43:M44"/>
    <mergeCell ref="N43:P44"/>
    <mergeCell ref="Q43:Q44"/>
    <mergeCell ref="R43:R44"/>
    <mergeCell ref="S43:S44"/>
    <mergeCell ref="T43:T44"/>
    <mergeCell ref="H45:H46"/>
    <mergeCell ref="I45:I46"/>
    <mergeCell ref="J45:L46"/>
    <mergeCell ref="M45:M46"/>
    <mergeCell ref="N45:P46"/>
    <mergeCell ref="Q45:Q46"/>
    <mergeCell ref="R45:R46"/>
    <mergeCell ref="S45:S46"/>
    <mergeCell ref="T45:T46"/>
    <mergeCell ref="Y47:AB48"/>
    <mergeCell ref="AC47:AF48"/>
    <mergeCell ref="A49:A50"/>
    <mergeCell ref="B49:B50"/>
    <mergeCell ref="H49:H50"/>
    <mergeCell ref="I49:I50"/>
    <mergeCell ref="J49:K50"/>
    <mergeCell ref="L49:L50"/>
    <mergeCell ref="M49:N50"/>
    <mergeCell ref="Y39:AB46"/>
    <mergeCell ref="AC39:AF46"/>
  </mergeCells>
  <phoneticPr fontId="22"/>
  <dataValidations count="1">
    <dataValidation type="list" allowBlank="1" showDropDown="0" showInputMessage="1" showErrorMessage="1" sqref="Y49:Y50 AC49:AC50 M39:M48 A47:A48 Q48 O48 I47:I48 I51:I54 AC47 Y47 AC39 A43 Q40 Y39 O40 I45 WVU43:WVU44 I43 JE43 TA43 ACW43 AMS43 AWO43 BGK43 BQG43 CAC43 CJY43 CTU43 DDQ43 DNM43 DXI43 EHE43 ERA43 FAW43 FKS43 FUO43 GEK43 GOG43 GYC43 HHY43 HRU43 IBQ43 ILM43 IVI43 JFE43 JPA43 JYW43 KIS43 KSO43 LCK43 LMG43 LWC43 MFY43 MPU43 MZQ43 NJM43 NTI43 ODE43 ONA43 OWW43 PGS43 PQO43 QAK43 QKG43 QUC43 RDY43 RNU43 RXQ43 SHM43 SRI43 TBE43 TLA43 TUW43 UES43 UOO43 UYK43 VIG43 VSC43 WBY43 WLU43 WVQ43 JI43:JI44 TE43:TE44 ADA43:ADA44 AMW43:AMW44 AWS43:AWS44 BGO43:BGO44 BQK43:BQK44 CAG43:CAG44 CKC43:CKC44 CTY43:CTY44 DDU43:DDU44 DNQ43:DNQ44 DXM43:DXM44 EHI43:EHI44 ERE43:ERE44 FBA43:FBA44 FKW43:FKW44 FUS43:FUS44 GEO43:GEO44 GOK43:GOK44 GYG43:GYG44 HIC43:HIC44 HRY43:HRY44 IBU43:IBU44 ILQ43:ILQ44 IVM43:IVM44 JFI43:JFI44 JPE43:JPE44 JZA43:JZA44 KIW43:KIW44 KSS43:KSS44 LCO43:LCO44 LMK43:LMK44 LWG43:LWG44 MGC43:MGC44 MPY43:MPY44 MZU43:MZU44 NJQ43:NJQ44 NTM43:NTM44 ODI43:ODI44 ONE43:ONE44 OXA43:OXA44 PGW43:PGW44 PQS43:PQS44 QAO43:QAO44 QKK43:QKK44 QUG43:QUG44 REC43:REC44 RNY43:RNY44 RXU43:RXU44 SHQ43:SHQ44 SRM43:SRM44 TBI43:TBI44 TLE43:TLE44 TVA43:TVA44 UEW43:UEW44 UOS43:UOS44 UYO43:UYO44 VIK43:VIK44 VSG43:VSG44 WCC43:WCC44 WLY43:WLY44 L21 L23:M23 T22:T23 U23 A14 Q9 M8:M15 I8:I10 AC8:AC10 Y8:Y10 O9 O16 I14 A17 L16 M17:M20 WVU12:WVU13 I12 JE12 TA12 ACW12 AMS12 AWO12 BGK12 BQG12 CAC12 CJY12 CTU12 DDQ12 DNM12 DXI12 EHE12 ERA12 FAW12 FKS12 FUO12 GEK12 GOG12 GYC12 HHY12 HRU12 IBQ12 ILM12 IVI12 JFE12 JPA12 JYW12 KIS12 KSO12 LCK12 LMG12 LWC12 MFY12 MPU12 MZQ12 NJM12 NTI12 ODE12 ONA12 OWW12 PGS12 PQO12 QAK12 QKG12 QUC12 RDY12 RNU12 RXQ12 SHM12 SRI12 TBE12 TLA12 TUW12 UES12 UOO12 UYK12 VIG12 VSC12 WBY12 WLU12 WVQ12 JI12:JI13 TE12:TE13 ADA12:ADA13 AMW12:AMW13 AWS12:AWS13 BGO12:BGO13 BQK12:BQK13 CAG12:CAG13 CKC12:CKC13 CTY12:CTY13 DDU12:DDU13 DNQ12:DNQ13 DXM12:DXM13 EHI12:EHI13 ERE12:ERE13 FBA12:FBA13 FKW12:FKW13 FUS12:FUS13 GEO12:GEO13 GOK12:GOK13 GYG12:GYG13 HIC12:HIC13 HRY12:HRY13 IBU12:IBU13 ILQ12:ILQ13 IVM12:IVM13 JFI12:JFI13 JPE12:JPE13 JZA12:JZA13 KIW12:KIW13 KSS12:KSS13 LCO12:LCO13 LMK12:LMK13 LWG12:LWG13 MGC12:MGC13 MPY12:MPY13 MZU12:MZU13 NJQ12:NJQ13 NTM12:NTM13 ODI12:ODI13 ONE12:ONE13 OXA12:OXA13 PGW12:PGW13 PQS12:PQS13 QAO12:QAO13 QKK12:QKK13 QUG12:QUG13 REC12:REC13 RNY12:RNY13 RXU12:RXU13 SHQ12:SHQ13 SRM12:SRM13 TBI12:TBI13 TLE12:TLE13 TVA12:TVA13 UEW12:UEW13 UOS12:UOS13 UYO12:UYO13 VIK12:VIK13 VSG12:VSG13 WCC12:WCC13 WLY12:WLY13 O32:O33 R32 A30 O26 AC24:AC25 Y24:Y25 M24:M26 M22 Q22:Q26 I16:I41 L27:L34 Q35:Q38 M35 U36 T35:T38 L36:M36 M37 U38 L38:M38 O54 L51:L54">
      <formula1>"□,■"</formula1>
    </dataValidation>
  </dataValidations>
  <printOptions horizontalCentered="1"/>
  <pageMargins left="0.23622047244094491" right="0.23622047244094491" top="0.74803149606299213" bottom="0.74803149606299213" header="0.31496062992125984" footer="0.31496062992125984"/>
  <pageSetup paperSize="9" scale="50" fitToWidth="1" fitToHeight="0" orientation="landscape" usePrinterDefaults="1" cellComments="asDisplayed" r:id="rId1"/>
  <headerFooter alignWithMargins="0"/>
  <rowBreaks count="1" manualBreakCount="1">
    <brk id="155" max="16383" man="1"/>
  </rowBreaks>
</worksheet>
</file>

<file path=xl/worksheets/sheet20.xml><?xml version="1.0" encoding="utf-8"?>
<worksheet xmlns="http://schemas.openxmlformats.org/spreadsheetml/2006/main" xmlns:r="http://schemas.openxmlformats.org/officeDocument/2006/relationships" xmlns:mc="http://schemas.openxmlformats.org/markup-compatibility/2006">
  <sheetPr>
    <tabColor theme="9" tint="0.6"/>
    <pageSetUpPr fitToPage="1"/>
  </sheetPr>
  <dimension ref="A1:IV111"/>
  <sheetViews>
    <sheetView zoomScale="90" zoomScaleNormal="90" workbookViewId="0">
      <selection activeCell="A112" sqref="A112"/>
    </sheetView>
  </sheetViews>
  <sheetFormatPr defaultColWidth="4" defaultRowHeight="13.5"/>
  <cols>
    <col min="1" max="1" width="3.5" style="2" bestFit="1" customWidth="1"/>
    <col min="2" max="2" width="9.375" style="2" bestFit="1" customWidth="1"/>
    <col min="3" max="6" width="2.625" style="2" customWidth="1"/>
    <col min="7" max="10" width="2.625" style="1172" customWidth="1"/>
    <col min="11" max="11" width="2.625" style="2" customWidth="1"/>
    <col min="12" max="14" width="2.625" style="1172" customWidth="1"/>
    <col min="15" max="15" width="2.625" style="2" customWidth="1"/>
    <col min="16" max="19" width="2.625" style="1172" customWidth="1"/>
    <col min="20" max="20" width="2.625" style="2" customWidth="1"/>
    <col min="21" max="24" width="2.625" style="1172" customWidth="1"/>
    <col min="25" max="25" width="2.625" style="2" customWidth="1"/>
    <col min="26" max="31" width="2.625" style="1172" customWidth="1"/>
    <col min="32" max="32" width="2.625" style="2" customWidth="1"/>
    <col min="33" max="35" width="2.625" style="1172" customWidth="1"/>
    <col min="36" max="256" width="4.25" style="1172" bestFit="1" customWidth="1"/>
    <col min="257" max="16384" width="4" style="1"/>
  </cols>
  <sheetData>
    <row r="1" spans="1:256">
      <c r="A1" s="364"/>
      <c r="B1" s="359" t="s">
        <v>489</v>
      </c>
      <c r="C1" s="364"/>
      <c r="D1" s="364"/>
      <c r="E1" s="364"/>
      <c r="F1" s="364"/>
      <c r="G1" s="364"/>
      <c r="H1" s="364"/>
      <c r="I1" s="364"/>
      <c r="J1" s="364"/>
      <c r="K1" s="364"/>
      <c r="L1" s="364"/>
      <c r="M1" s="364"/>
      <c r="N1" s="364"/>
      <c r="O1" s="364"/>
      <c r="P1" s="364"/>
      <c r="Q1" s="364"/>
      <c r="R1" s="364"/>
      <c r="S1" s="364"/>
      <c r="T1" s="364"/>
      <c r="U1" s="364"/>
      <c r="V1" s="364"/>
      <c r="W1" s="364"/>
      <c r="X1" s="364"/>
      <c r="Y1" s="364"/>
      <c r="Z1" s="364"/>
      <c r="AA1" s="364"/>
      <c r="AB1" s="364"/>
      <c r="AC1" s="364"/>
      <c r="AD1" s="364"/>
      <c r="AE1" s="364"/>
      <c r="AF1" s="364"/>
      <c r="AG1" s="364"/>
      <c r="AH1" s="364"/>
      <c r="AI1" s="364"/>
      <c r="AJ1" s="364"/>
      <c r="AK1" s="364"/>
      <c r="AL1" s="364"/>
      <c r="AM1" s="364"/>
      <c r="AN1" s="364"/>
      <c r="AO1" s="364"/>
      <c r="AP1" s="364"/>
      <c r="AQ1" s="364"/>
      <c r="AR1" s="364"/>
      <c r="AS1" s="364"/>
      <c r="AT1" s="364"/>
      <c r="AU1" s="364"/>
      <c r="AV1" s="364"/>
      <c r="AW1" s="364"/>
      <c r="AX1" s="364"/>
      <c r="AY1" s="364"/>
      <c r="AZ1" s="364"/>
      <c r="BA1" s="364"/>
      <c r="BB1" s="364"/>
      <c r="BC1" s="364"/>
      <c r="BD1" s="364"/>
      <c r="BE1" s="364"/>
      <c r="BF1" s="364"/>
      <c r="BG1" s="364"/>
      <c r="BH1" s="364"/>
      <c r="BI1" s="364"/>
      <c r="BJ1" s="364"/>
      <c r="BK1" s="364"/>
      <c r="BL1" s="364"/>
      <c r="BM1" s="364"/>
      <c r="BN1" s="364"/>
      <c r="BO1" s="364"/>
      <c r="BP1" s="364"/>
      <c r="BQ1" s="364"/>
      <c r="BR1" s="364"/>
      <c r="BS1" s="364"/>
      <c r="BT1" s="364"/>
      <c r="BU1" s="364"/>
      <c r="BV1" s="364"/>
      <c r="BW1" s="364"/>
      <c r="BX1" s="364"/>
      <c r="BY1" s="364"/>
      <c r="BZ1" s="364"/>
      <c r="CA1" s="364"/>
      <c r="CB1" s="364"/>
      <c r="CC1" s="364"/>
      <c r="CD1" s="364"/>
      <c r="CE1" s="364"/>
      <c r="CF1" s="364"/>
      <c r="CG1" s="364"/>
      <c r="CH1" s="364"/>
      <c r="CI1" s="364"/>
      <c r="CJ1" s="364"/>
      <c r="CK1" s="364"/>
      <c r="CL1" s="364"/>
      <c r="CM1" s="364"/>
      <c r="CN1" s="364"/>
      <c r="CO1" s="364"/>
      <c r="CP1" s="364"/>
      <c r="CQ1" s="364"/>
      <c r="CR1" s="364"/>
      <c r="CS1" s="364"/>
      <c r="CT1" s="364"/>
      <c r="CU1" s="364"/>
      <c r="CV1" s="364"/>
      <c r="CW1" s="364"/>
      <c r="CX1" s="364"/>
      <c r="CY1" s="364"/>
      <c r="CZ1" s="364"/>
      <c r="DA1" s="364"/>
      <c r="DB1" s="364"/>
      <c r="DC1" s="364"/>
      <c r="DD1" s="364"/>
      <c r="DE1" s="364"/>
      <c r="DF1" s="364"/>
      <c r="DG1" s="364"/>
      <c r="DH1" s="364"/>
      <c r="DI1" s="364"/>
      <c r="DJ1" s="364"/>
      <c r="DK1" s="364"/>
      <c r="DL1" s="364"/>
      <c r="DM1" s="364"/>
      <c r="DN1" s="364"/>
      <c r="DO1" s="364"/>
      <c r="DP1" s="364"/>
      <c r="DQ1" s="364"/>
      <c r="DR1" s="364"/>
      <c r="DS1" s="364"/>
      <c r="DT1" s="364"/>
      <c r="DU1" s="364"/>
      <c r="DV1" s="364"/>
      <c r="DW1" s="364"/>
      <c r="DX1" s="364"/>
      <c r="DY1" s="364"/>
      <c r="DZ1" s="364"/>
      <c r="EA1" s="364"/>
      <c r="EB1" s="364"/>
      <c r="EC1" s="364"/>
      <c r="ED1" s="364"/>
      <c r="EE1" s="364"/>
      <c r="EF1" s="364"/>
      <c r="EG1" s="364"/>
      <c r="EH1" s="364"/>
      <c r="EI1" s="364"/>
      <c r="EJ1" s="364"/>
      <c r="EK1" s="364"/>
      <c r="EL1" s="364"/>
      <c r="EM1" s="364"/>
      <c r="EN1" s="364"/>
      <c r="EO1" s="364"/>
      <c r="EP1" s="364"/>
      <c r="EQ1" s="364"/>
      <c r="ER1" s="364"/>
      <c r="ES1" s="364"/>
      <c r="ET1" s="364"/>
      <c r="EU1" s="364"/>
      <c r="EV1" s="364"/>
      <c r="EW1" s="364"/>
      <c r="EX1" s="364"/>
      <c r="EY1" s="364"/>
      <c r="EZ1" s="364"/>
      <c r="FA1" s="364"/>
      <c r="FB1" s="364"/>
      <c r="FC1" s="364"/>
      <c r="FD1" s="364"/>
      <c r="FE1" s="364"/>
      <c r="FF1" s="364"/>
      <c r="FG1" s="364"/>
      <c r="FH1" s="364"/>
      <c r="FI1" s="364"/>
      <c r="FJ1" s="364"/>
      <c r="FK1" s="364"/>
      <c r="FL1" s="364"/>
      <c r="FM1" s="364"/>
      <c r="FN1" s="364"/>
      <c r="FO1" s="364"/>
      <c r="FP1" s="364"/>
      <c r="FQ1" s="364"/>
      <c r="FR1" s="364"/>
      <c r="FS1" s="364"/>
      <c r="FT1" s="364"/>
      <c r="FU1" s="364"/>
      <c r="FV1" s="364"/>
      <c r="FW1" s="364"/>
      <c r="FX1" s="364"/>
      <c r="FY1" s="364"/>
      <c r="FZ1" s="364"/>
      <c r="GA1" s="364"/>
      <c r="GB1" s="364"/>
      <c r="GC1" s="364"/>
      <c r="GD1" s="364"/>
      <c r="GE1" s="364"/>
      <c r="GF1" s="364"/>
      <c r="GG1" s="364"/>
      <c r="GH1" s="364"/>
      <c r="GI1" s="364"/>
      <c r="GJ1" s="364"/>
      <c r="GK1" s="364"/>
      <c r="GL1" s="364"/>
      <c r="GM1" s="364"/>
      <c r="GN1" s="364"/>
      <c r="GO1" s="364"/>
      <c r="GP1" s="364"/>
      <c r="GQ1" s="364"/>
      <c r="GR1" s="364"/>
      <c r="GS1" s="364"/>
      <c r="GT1" s="364"/>
      <c r="GU1" s="364"/>
      <c r="GV1" s="364"/>
      <c r="GW1" s="364"/>
      <c r="GX1" s="364"/>
      <c r="GY1" s="364"/>
      <c r="GZ1" s="364"/>
      <c r="HA1" s="364"/>
      <c r="HB1" s="364"/>
      <c r="HC1" s="364"/>
      <c r="HD1" s="364"/>
      <c r="HE1" s="364"/>
      <c r="HF1" s="364"/>
      <c r="HG1" s="364"/>
      <c r="HH1" s="364"/>
      <c r="HI1" s="364"/>
      <c r="HJ1" s="364"/>
      <c r="HK1" s="364"/>
      <c r="HL1" s="364"/>
      <c r="HM1" s="364"/>
      <c r="HN1" s="364"/>
      <c r="HO1" s="364"/>
      <c r="HP1" s="364"/>
      <c r="HQ1" s="364"/>
      <c r="HR1" s="364"/>
      <c r="HS1" s="364"/>
      <c r="HT1" s="364"/>
      <c r="HU1" s="364"/>
      <c r="HV1" s="364"/>
      <c r="HW1" s="364"/>
      <c r="HX1" s="364"/>
      <c r="HY1" s="364"/>
      <c r="HZ1" s="364"/>
      <c r="IA1" s="364"/>
      <c r="IB1" s="364"/>
      <c r="IC1" s="364"/>
      <c r="ID1" s="364"/>
      <c r="IE1" s="364"/>
      <c r="IF1" s="364"/>
      <c r="IG1" s="364"/>
      <c r="IH1" s="364"/>
      <c r="II1" s="364"/>
      <c r="IJ1" s="364"/>
      <c r="IK1" s="364"/>
      <c r="IL1" s="364"/>
      <c r="IM1" s="364"/>
      <c r="IN1" s="364"/>
      <c r="IO1" s="364"/>
      <c r="IP1" s="364"/>
      <c r="IQ1" s="364"/>
      <c r="IR1" s="364"/>
      <c r="IS1" s="364"/>
      <c r="IT1" s="364"/>
      <c r="IU1" s="364"/>
      <c r="IV1" s="364"/>
    </row>
    <row r="2" spans="1:256">
      <c r="A2" s="364"/>
      <c r="B2" s="364"/>
      <c r="C2" s="364"/>
      <c r="D2" s="364"/>
      <c r="E2" s="364"/>
      <c r="F2" s="364"/>
      <c r="G2" s="364"/>
      <c r="H2" s="364"/>
      <c r="I2" s="364"/>
      <c r="J2" s="364"/>
      <c r="K2" s="364"/>
      <c r="L2" s="364"/>
      <c r="M2" s="364"/>
      <c r="N2" s="364"/>
      <c r="O2" s="364"/>
      <c r="P2" s="364"/>
      <c r="Q2" s="364"/>
      <c r="R2" s="364"/>
      <c r="S2" s="364"/>
      <c r="T2" s="364"/>
      <c r="U2" s="364"/>
      <c r="V2" s="364"/>
      <c r="W2" s="364"/>
      <c r="X2" s="364"/>
      <c r="Y2" s="364"/>
      <c r="Z2" s="364"/>
      <c r="AA2" s="364"/>
      <c r="AB2" s="364"/>
      <c r="AC2" s="364"/>
      <c r="AD2" s="364"/>
      <c r="AE2" s="364"/>
      <c r="AF2" s="364"/>
      <c r="AG2" s="364"/>
      <c r="AH2" s="364"/>
      <c r="AI2" s="364"/>
      <c r="AJ2" s="364"/>
      <c r="AK2" s="364"/>
      <c r="AL2" s="364"/>
      <c r="AM2" s="364"/>
      <c r="AN2" s="364"/>
      <c r="AO2" s="364"/>
      <c r="AP2" s="364"/>
      <c r="AQ2" s="364"/>
      <c r="AR2" s="364"/>
      <c r="AS2" s="364"/>
      <c r="AT2" s="364"/>
      <c r="AU2" s="364"/>
      <c r="AV2" s="364"/>
      <c r="AW2" s="364"/>
      <c r="AX2" s="364"/>
      <c r="AY2" s="364"/>
      <c r="AZ2" s="364"/>
      <c r="BA2" s="364"/>
      <c r="BB2" s="364"/>
      <c r="BC2" s="364"/>
      <c r="BD2" s="364"/>
      <c r="BE2" s="364"/>
      <c r="BF2" s="364"/>
      <c r="BG2" s="364"/>
      <c r="BH2" s="364"/>
      <c r="BI2" s="364"/>
      <c r="BJ2" s="364"/>
      <c r="BK2" s="364"/>
      <c r="BL2" s="364"/>
      <c r="BM2" s="364"/>
      <c r="BN2" s="364"/>
      <c r="BO2" s="364"/>
      <c r="BP2" s="364"/>
      <c r="BQ2" s="364"/>
      <c r="BR2" s="364"/>
      <c r="BS2" s="364"/>
      <c r="BT2" s="364"/>
      <c r="BU2" s="364"/>
      <c r="BV2" s="364"/>
      <c r="BW2" s="364"/>
      <c r="BX2" s="364"/>
      <c r="BY2" s="364"/>
      <c r="BZ2" s="364"/>
      <c r="CA2" s="364"/>
      <c r="CB2" s="364"/>
      <c r="CC2" s="364"/>
      <c r="CD2" s="364"/>
      <c r="CE2" s="364"/>
      <c r="CF2" s="364"/>
      <c r="CG2" s="364"/>
      <c r="CH2" s="364"/>
      <c r="CI2" s="364"/>
      <c r="CJ2" s="364"/>
      <c r="CK2" s="364"/>
      <c r="CL2" s="364"/>
      <c r="CM2" s="364"/>
      <c r="CN2" s="364"/>
      <c r="CO2" s="364"/>
      <c r="CP2" s="364"/>
      <c r="CQ2" s="364"/>
      <c r="CR2" s="364"/>
      <c r="CS2" s="364"/>
      <c r="CT2" s="364"/>
      <c r="CU2" s="364"/>
      <c r="CV2" s="364"/>
      <c r="CW2" s="364"/>
      <c r="CX2" s="364"/>
      <c r="CY2" s="364"/>
      <c r="CZ2" s="364"/>
      <c r="DA2" s="364"/>
      <c r="DB2" s="364"/>
      <c r="DC2" s="364"/>
      <c r="DD2" s="364"/>
      <c r="DE2" s="364"/>
      <c r="DF2" s="364"/>
      <c r="DG2" s="364"/>
      <c r="DH2" s="364"/>
      <c r="DI2" s="364"/>
      <c r="DJ2" s="364"/>
      <c r="DK2" s="364"/>
      <c r="DL2" s="364"/>
      <c r="DM2" s="364"/>
      <c r="DN2" s="364"/>
      <c r="DO2" s="364"/>
      <c r="DP2" s="364"/>
      <c r="DQ2" s="364"/>
      <c r="DR2" s="364"/>
      <c r="DS2" s="364"/>
      <c r="DT2" s="364"/>
      <c r="DU2" s="364"/>
      <c r="DV2" s="364"/>
      <c r="DW2" s="364"/>
      <c r="DX2" s="364"/>
      <c r="DY2" s="364"/>
      <c r="DZ2" s="364"/>
      <c r="EA2" s="364"/>
      <c r="EB2" s="364"/>
      <c r="EC2" s="364"/>
      <c r="ED2" s="364"/>
      <c r="EE2" s="364"/>
      <c r="EF2" s="364"/>
      <c r="EG2" s="364"/>
      <c r="EH2" s="364"/>
      <c r="EI2" s="364"/>
      <c r="EJ2" s="364"/>
      <c r="EK2" s="364"/>
      <c r="EL2" s="364"/>
      <c r="EM2" s="364"/>
      <c r="EN2" s="364"/>
      <c r="EO2" s="364"/>
      <c r="EP2" s="364"/>
      <c r="EQ2" s="364"/>
      <c r="ER2" s="364"/>
      <c r="ES2" s="364"/>
      <c r="ET2" s="364"/>
      <c r="EU2" s="364"/>
      <c r="EV2" s="364"/>
      <c r="EW2" s="364"/>
      <c r="EX2" s="364"/>
      <c r="EY2" s="364"/>
      <c r="EZ2" s="364"/>
      <c r="FA2" s="364"/>
      <c r="FB2" s="364"/>
      <c r="FC2" s="364"/>
      <c r="FD2" s="364"/>
      <c r="FE2" s="364"/>
      <c r="FF2" s="364"/>
      <c r="FG2" s="364"/>
      <c r="FH2" s="364"/>
      <c r="FI2" s="364"/>
      <c r="FJ2" s="364"/>
      <c r="FK2" s="364"/>
      <c r="FL2" s="364"/>
      <c r="FM2" s="364"/>
      <c r="FN2" s="364"/>
      <c r="FO2" s="364"/>
      <c r="FP2" s="364"/>
      <c r="FQ2" s="364"/>
      <c r="FR2" s="364"/>
      <c r="FS2" s="364"/>
      <c r="FT2" s="364"/>
      <c r="FU2" s="364"/>
      <c r="FV2" s="364"/>
      <c r="FW2" s="364"/>
      <c r="FX2" s="364"/>
      <c r="FY2" s="364"/>
      <c r="FZ2" s="364"/>
      <c r="GA2" s="364"/>
      <c r="GB2" s="364"/>
      <c r="GC2" s="364"/>
      <c r="GD2" s="364"/>
      <c r="GE2" s="364"/>
      <c r="GF2" s="364"/>
      <c r="GG2" s="364"/>
      <c r="GH2" s="364"/>
      <c r="GI2" s="364"/>
      <c r="GJ2" s="364"/>
      <c r="GK2" s="364"/>
      <c r="GL2" s="364"/>
      <c r="GM2" s="364"/>
      <c r="GN2" s="364"/>
      <c r="GO2" s="364"/>
      <c r="GP2" s="364"/>
      <c r="GQ2" s="364"/>
      <c r="GR2" s="364"/>
      <c r="GS2" s="364"/>
      <c r="GT2" s="364"/>
      <c r="GU2" s="364"/>
      <c r="GV2" s="364"/>
      <c r="GW2" s="364"/>
      <c r="GX2" s="364"/>
      <c r="GY2" s="364"/>
      <c r="GZ2" s="364"/>
      <c r="HA2" s="364"/>
      <c r="HB2" s="364"/>
      <c r="HC2" s="364"/>
      <c r="HD2" s="364"/>
      <c r="HE2" s="364"/>
      <c r="HF2" s="364"/>
      <c r="HG2" s="364"/>
      <c r="HH2" s="364"/>
      <c r="HI2" s="364"/>
      <c r="HJ2" s="364"/>
      <c r="HK2" s="364"/>
      <c r="HL2" s="364"/>
      <c r="HM2" s="364"/>
      <c r="HN2" s="364"/>
      <c r="HO2" s="364"/>
      <c r="HP2" s="364"/>
      <c r="HQ2" s="364"/>
      <c r="HR2" s="364"/>
      <c r="HS2" s="364"/>
      <c r="HT2" s="364"/>
      <c r="HU2" s="364"/>
      <c r="HV2" s="364"/>
      <c r="HW2" s="364"/>
      <c r="HX2" s="364"/>
      <c r="HY2" s="364"/>
      <c r="HZ2" s="364"/>
      <c r="IA2" s="364"/>
      <c r="IB2" s="364"/>
      <c r="IC2" s="364"/>
      <c r="ID2" s="364"/>
      <c r="IE2" s="364"/>
      <c r="IF2" s="364"/>
      <c r="IG2" s="364"/>
      <c r="IH2" s="364"/>
      <c r="II2" s="364"/>
      <c r="IJ2" s="364"/>
      <c r="IK2" s="364"/>
      <c r="IL2" s="364"/>
      <c r="IM2" s="364"/>
      <c r="IN2" s="364"/>
      <c r="IO2" s="364"/>
      <c r="IP2" s="364"/>
      <c r="IQ2" s="364"/>
      <c r="IR2" s="364"/>
      <c r="IS2" s="364"/>
      <c r="IT2" s="364"/>
      <c r="IU2" s="364"/>
      <c r="IV2" s="364"/>
    </row>
    <row r="3" spans="1:256" ht="26.25" customHeight="1">
      <c r="A3" s="364"/>
      <c r="B3" s="1112" t="s">
        <v>441</v>
      </c>
      <c r="C3" s="1112"/>
      <c r="D3" s="1112"/>
      <c r="E3" s="1112"/>
      <c r="F3" s="1112"/>
      <c r="G3" s="1112"/>
      <c r="H3" s="1112"/>
      <c r="I3" s="1112"/>
      <c r="J3" s="1112"/>
      <c r="K3" s="1112"/>
      <c r="L3" s="1112"/>
      <c r="M3" s="1112"/>
      <c r="N3" s="1112"/>
      <c r="O3" s="1112"/>
      <c r="P3" s="1112"/>
      <c r="Q3" s="1112"/>
      <c r="R3" s="1112"/>
      <c r="S3" s="1112"/>
      <c r="T3" s="1112"/>
      <c r="U3" s="1112"/>
      <c r="V3" s="1112"/>
      <c r="W3" s="1112"/>
      <c r="X3" s="1112"/>
      <c r="Y3" s="1112"/>
      <c r="Z3" s="1112"/>
      <c r="AA3" s="1112"/>
      <c r="AB3" s="1112"/>
      <c r="AC3" s="1112"/>
      <c r="AD3" s="1112"/>
      <c r="AE3" s="1112"/>
      <c r="AF3" s="1112"/>
      <c r="AG3" s="1112"/>
      <c r="AH3" s="1112"/>
      <c r="AI3" s="1112"/>
      <c r="AJ3" s="364"/>
      <c r="AK3" s="364"/>
      <c r="AL3" s="364"/>
      <c r="AM3" s="364"/>
      <c r="AN3" s="364"/>
      <c r="AO3" s="364"/>
      <c r="AP3" s="364"/>
      <c r="AQ3" s="364"/>
      <c r="AR3" s="364"/>
      <c r="AS3" s="364"/>
      <c r="AT3" s="364"/>
      <c r="AU3" s="364"/>
      <c r="AV3" s="364"/>
      <c r="AW3" s="364"/>
      <c r="AX3" s="364"/>
      <c r="AY3" s="364"/>
      <c r="AZ3" s="364"/>
      <c r="BA3" s="364"/>
      <c r="BB3" s="364"/>
      <c r="BC3" s="364"/>
      <c r="BD3" s="364"/>
      <c r="BE3" s="364"/>
      <c r="BF3" s="364"/>
      <c r="BG3" s="364"/>
      <c r="BH3" s="364"/>
      <c r="BI3" s="364"/>
      <c r="BJ3" s="364"/>
      <c r="BK3" s="364"/>
      <c r="BL3" s="364"/>
      <c r="BM3" s="364"/>
      <c r="BN3" s="364"/>
      <c r="BO3" s="364"/>
      <c r="BP3" s="364"/>
      <c r="BQ3" s="364"/>
      <c r="BR3" s="364"/>
      <c r="BS3" s="364"/>
      <c r="BT3" s="364"/>
      <c r="BU3" s="364"/>
      <c r="BV3" s="364"/>
      <c r="BW3" s="364"/>
      <c r="BX3" s="364"/>
      <c r="BY3" s="364"/>
      <c r="BZ3" s="364"/>
      <c r="CA3" s="364"/>
      <c r="CB3" s="364"/>
      <c r="CC3" s="364"/>
      <c r="CD3" s="364"/>
      <c r="CE3" s="364"/>
      <c r="CF3" s="364"/>
      <c r="CG3" s="364"/>
      <c r="CH3" s="364"/>
      <c r="CI3" s="364"/>
      <c r="CJ3" s="364"/>
      <c r="CK3" s="364"/>
      <c r="CL3" s="364"/>
      <c r="CM3" s="364"/>
      <c r="CN3" s="364"/>
      <c r="CO3" s="364"/>
      <c r="CP3" s="364"/>
      <c r="CQ3" s="364"/>
      <c r="CR3" s="364"/>
      <c r="CS3" s="364"/>
      <c r="CT3" s="364"/>
      <c r="CU3" s="364"/>
      <c r="CV3" s="364"/>
      <c r="CW3" s="364"/>
      <c r="CX3" s="364"/>
      <c r="CY3" s="364"/>
      <c r="CZ3" s="364"/>
      <c r="DA3" s="364"/>
      <c r="DB3" s="364"/>
      <c r="DC3" s="364"/>
      <c r="DD3" s="364"/>
      <c r="DE3" s="364"/>
      <c r="DF3" s="364"/>
      <c r="DG3" s="364"/>
      <c r="DH3" s="364"/>
      <c r="DI3" s="364"/>
      <c r="DJ3" s="364"/>
      <c r="DK3" s="364"/>
      <c r="DL3" s="364"/>
      <c r="DM3" s="364"/>
      <c r="DN3" s="364"/>
      <c r="DO3" s="364"/>
      <c r="DP3" s="364"/>
      <c r="DQ3" s="364"/>
      <c r="DR3" s="364"/>
      <c r="DS3" s="364"/>
      <c r="DT3" s="364"/>
      <c r="DU3" s="364"/>
      <c r="DV3" s="364"/>
      <c r="DW3" s="364"/>
      <c r="DX3" s="364"/>
      <c r="DY3" s="364"/>
      <c r="DZ3" s="364"/>
      <c r="EA3" s="364"/>
      <c r="EB3" s="364"/>
      <c r="EC3" s="364"/>
      <c r="ED3" s="364"/>
      <c r="EE3" s="364"/>
      <c r="EF3" s="364"/>
      <c r="EG3" s="364"/>
      <c r="EH3" s="364"/>
      <c r="EI3" s="364"/>
      <c r="EJ3" s="364"/>
      <c r="EK3" s="364"/>
      <c r="EL3" s="364"/>
      <c r="EM3" s="364"/>
      <c r="EN3" s="364"/>
      <c r="EO3" s="364"/>
      <c r="EP3" s="364"/>
      <c r="EQ3" s="364"/>
      <c r="ER3" s="364"/>
      <c r="ES3" s="364"/>
      <c r="ET3" s="364"/>
      <c r="EU3" s="364"/>
      <c r="EV3" s="364"/>
      <c r="EW3" s="364"/>
      <c r="EX3" s="364"/>
      <c r="EY3" s="364"/>
      <c r="EZ3" s="364"/>
      <c r="FA3" s="364"/>
      <c r="FB3" s="364"/>
      <c r="FC3" s="364"/>
      <c r="FD3" s="364"/>
      <c r="FE3" s="364"/>
      <c r="FF3" s="364"/>
      <c r="FG3" s="364"/>
      <c r="FH3" s="364"/>
      <c r="FI3" s="364"/>
      <c r="FJ3" s="364"/>
      <c r="FK3" s="364"/>
      <c r="FL3" s="364"/>
      <c r="FM3" s="364"/>
      <c r="FN3" s="364"/>
      <c r="FO3" s="364"/>
      <c r="FP3" s="364"/>
      <c r="FQ3" s="364"/>
      <c r="FR3" s="364"/>
      <c r="FS3" s="364"/>
      <c r="FT3" s="364"/>
      <c r="FU3" s="364"/>
      <c r="FV3" s="364"/>
      <c r="FW3" s="364"/>
      <c r="FX3" s="364"/>
      <c r="FY3" s="364"/>
      <c r="FZ3" s="364"/>
      <c r="GA3" s="364"/>
      <c r="GB3" s="364"/>
      <c r="GC3" s="364"/>
      <c r="GD3" s="364"/>
      <c r="GE3" s="364"/>
      <c r="GF3" s="364"/>
      <c r="GG3" s="364"/>
      <c r="GH3" s="364"/>
      <c r="GI3" s="364"/>
      <c r="GJ3" s="364"/>
      <c r="GK3" s="364"/>
      <c r="GL3" s="364"/>
      <c r="GM3" s="364"/>
      <c r="GN3" s="364"/>
      <c r="GO3" s="364"/>
      <c r="GP3" s="364"/>
      <c r="GQ3" s="364"/>
      <c r="GR3" s="364"/>
      <c r="GS3" s="364"/>
      <c r="GT3" s="364"/>
      <c r="GU3" s="364"/>
      <c r="GV3" s="364"/>
      <c r="GW3" s="364"/>
      <c r="GX3" s="364"/>
      <c r="GY3" s="364"/>
      <c r="GZ3" s="364"/>
      <c r="HA3" s="364"/>
      <c r="HB3" s="364"/>
      <c r="HC3" s="364"/>
      <c r="HD3" s="364"/>
      <c r="HE3" s="364"/>
      <c r="HF3" s="364"/>
      <c r="HG3" s="364"/>
      <c r="HH3" s="364"/>
      <c r="HI3" s="364"/>
      <c r="HJ3" s="364"/>
      <c r="HK3" s="364"/>
      <c r="HL3" s="364"/>
      <c r="HM3" s="364"/>
      <c r="HN3" s="364"/>
      <c r="HO3" s="364"/>
      <c r="HP3" s="364"/>
      <c r="HQ3" s="364"/>
      <c r="HR3" s="364"/>
      <c r="HS3" s="364"/>
      <c r="HT3" s="364"/>
      <c r="HU3" s="364"/>
      <c r="HV3" s="364"/>
      <c r="HW3" s="364"/>
      <c r="HX3" s="364"/>
      <c r="HY3" s="364"/>
      <c r="HZ3" s="364"/>
      <c r="IA3" s="364"/>
      <c r="IB3" s="364"/>
      <c r="IC3" s="364"/>
      <c r="ID3" s="364"/>
      <c r="IE3" s="364"/>
      <c r="IF3" s="364"/>
      <c r="IG3" s="364"/>
      <c r="IH3" s="364"/>
      <c r="II3" s="364"/>
      <c r="IJ3" s="364"/>
      <c r="IK3" s="364"/>
      <c r="IL3" s="364"/>
      <c r="IM3" s="364"/>
      <c r="IN3" s="364"/>
      <c r="IO3" s="364"/>
      <c r="IP3" s="364"/>
      <c r="IQ3" s="364"/>
      <c r="IR3" s="364"/>
      <c r="IS3" s="364"/>
      <c r="IT3" s="364"/>
      <c r="IU3" s="364"/>
      <c r="IV3" s="364"/>
    </row>
    <row r="4" spans="1:256" ht="15" customHeight="1">
      <c r="A4" s="1045" t="s">
        <v>481</v>
      </c>
      <c r="B4" s="1045"/>
      <c r="C4" s="1045"/>
      <c r="D4" s="1045"/>
      <c r="E4" s="1045"/>
      <c r="F4" s="1045"/>
      <c r="G4" s="1045"/>
      <c r="H4" s="1045"/>
      <c r="I4" s="1045"/>
      <c r="J4" s="1045"/>
      <c r="K4" s="1045"/>
      <c r="L4" s="1045"/>
      <c r="M4" s="1045"/>
      <c r="N4" s="1045"/>
      <c r="O4" s="1045"/>
      <c r="P4" s="1045"/>
      <c r="Q4" s="1045"/>
      <c r="R4" s="1045"/>
      <c r="S4" s="1045"/>
      <c r="T4" s="1045"/>
      <c r="U4" s="1045"/>
      <c r="V4" s="1045"/>
      <c r="W4" s="1045"/>
      <c r="X4" s="1045"/>
      <c r="Y4" s="1045"/>
      <c r="Z4" s="1045"/>
      <c r="AA4" s="1045"/>
      <c r="AB4" s="1045"/>
      <c r="AC4" s="1045"/>
      <c r="AD4" s="1045"/>
      <c r="AE4" s="1045"/>
      <c r="AF4" s="1045"/>
      <c r="AG4" s="1045"/>
      <c r="AH4" s="1045"/>
      <c r="AI4" s="1045"/>
      <c r="AJ4" s="1045"/>
      <c r="AK4" s="1045"/>
      <c r="AL4" s="364"/>
      <c r="AM4" s="364"/>
      <c r="AN4" s="364"/>
      <c r="AO4" s="364"/>
      <c r="AP4" s="364"/>
      <c r="AQ4" s="364"/>
      <c r="AR4" s="364"/>
      <c r="AS4" s="364"/>
      <c r="AT4" s="364"/>
      <c r="AU4" s="364"/>
      <c r="AV4" s="364"/>
      <c r="AW4" s="364"/>
      <c r="AX4" s="364"/>
      <c r="AY4" s="364"/>
      <c r="AZ4" s="364"/>
      <c r="BA4" s="364"/>
      <c r="BB4" s="364"/>
      <c r="BC4" s="364"/>
      <c r="BD4" s="364"/>
      <c r="BE4" s="364"/>
      <c r="BF4" s="364"/>
      <c r="BG4" s="364"/>
      <c r="BH4" s="364"/>
      <c r="BI4" s="364"/>
      <c r="BJ4" s="364"/>
      <c r="BK4" s="364"/>
      <c r="BL4" s="364"/>
      <c r="BM4" s="364"/>
      <c r="BN4" s="364"/>
      <c r="BO4" s="364"/>
      <c r="BP4" s="364"/>
      <c r="BQ4" s="364"/>
      <c r="BR4" s="364"/>
      <c r="BS4" s="364"/>
      <c r="BT4" s="364"/>
      <c r="BU4" s="364"/>
      <c r="BV4" s="364"/>
      <c r="BW4" s="364"/>
      <c r="BX4" s="364"/>
      <c r="BY4" s="364"/>
      <c r="BZ4" s="364"/>
      <c r="CA4" s="364"/>
      <c r="CB4" s="364"/>
      <c r="CC4" s="364"/>
      <c r="CD4" s="364"/>
      <c r="CE4" s="364"/>
      <c r="CF4" s="364"/>
      <c r="CG4" s="364"/>
      <c r="CH4" s="364"/>
      <c r="CI4" s="364"/>
      <c r="CJ4" s="364"/>
      <c r="CK4" s="364"/>
      <c r="CL4" s="364"/>
      <c r="CM4" s="364"/>
      <c r="CN4" s="364"/>
      <c r="CO4" s="364"/>
      <c r="CP4" s="364"/>
      <c r="CQ4" s="364"/>
      <c r="CR4" s="364"/>
      <c r="CS4" s="364"/>
      <c r="CT4" s="364"/>
      <c r="CU4" s="364"/>
      <c r="CV4" s="364"/>
      <c r="CW4" s="364"/>
      <c r="CX4" s="364"/>
      <c r="CY4" s="364"/>
      <c r="CZ4" s="364"/>
      <c r="DA4" s="364"/>
      <c r="DB4" s="364"/>
      <c r="DC4" s="364"/>
      <c r="DD4" s="364"/>
      <c r="DE4" s="364"/>
      <c r="DF4" s="364"/>
      <c r="DG4" s="364"/>
      <c r="DH4" s="364"/>
      <c r="DI4" s="364"/>
      <c r="DJ4" s="364"/>
      <c r="DK4" s="364"/>
      <c r="DL4" s="364"/>
      <c r="DM4" s="364"/>
      <c r="DN4" s="364"/>
      <c r="DO4" s="364"/>
      <c r="DP4" s="364"/>
      <c r="DQ4" s="364"/>
      <c r="DR4" s="364"/>
      <c r="DS4" s="364"/>
      <c r="DT4" s="364"/>
      <c r="DU4" s="364"/>
      <c r="DV4" s="364"/>
      <c r="DW4" s="364"/>
      <c r="DX4" s="364"/>
      <c r="DY4" s="364"/>
      <c r="DZ4" s="364"/>
      <c r="EA4" s="364"/>
      <c r="EB4" s="364"/>
      <c r="EC4" s="364"/>
      <c r="ED4" s="364"/>
      <c r="EE4" s="364"/>
      <c r="EF4" s="364"/>
      <c r="EG4" s="364"/>
      <c r="EH4" s="364"/>
      <c r="EI4" s="364"/>
      <c r="EJ4" s="364"/>
      <c r="EK4" s="364"/>
      <c r="EL4" s="364"/>
      <c r="EM4" s="364"/>
      <c r="EN4" s="364"/>
      <c r="EO4" s="364"/>
      <c r="EP4" s="364"/>
      <c r="EQ4" s="364"/>
      <c r="ER4" s="364"/>
      <c r="ES4" s="364"/>
      <c r="ET4" s="364"/>
      <c r="EU4" s="364"/>
      <c r="EV4" s="364"/>
      <c r="EW4" s="364"/>
      <c r="EX4" s="364"/>
      <c r="EY4" s="364"/>
      <c r="EZ4" s="364"/>
      <c r="FA4" s="364"/>
      <c r="FB4" s="364"/>
      <c r="FC4" s="364"/>
      <c r="FD4" s="364"/>
      <c r="FE4" s="364"/>
      <c r="FF4" s="364"/>
      <c r="FG4" s="364"/>
      <c r="FH4" s="364"/>
      <c r="FI4" s="364"/>
      <c r="FJ4" s="364"/>
      <c r="FK4" s="364"/>
      <c r="FL4" s="364"/>
      <c r="FM4" s="364"/>
      <c r="FN4" s="364"/>
      <c r="FO4" s="364"/>
      <c r="FP4" s="364"/>
      <c r="FQ4" s="364"/>
      <c r="FR4" s="364"/>
      <c r="FS4" s="364"/>
      <c r="FT4" s="364"/>
      <c r="FU4" s="364"/>
      <c r="FV4" s="364"/>
      <c r="FW4" s="364"/>
      <c r="FX4" s="364"/>
      <c r="FY4" s="364"/>
      <c r="FZ4" s="364"/>
      <c r="GA4" s="364"/>
      <c r="GB4" s="364"/>
      <c r="GC4" s="364"/>
      <c r="GD4" s="364"/>
      <c r="GE4" s="364"/>
      <c r="GF4" s="364"/>
      <c r="GG4" s="364"/>
      <c r="GH4" s="364"/>
      <c r="GI4" s="364"/>
      <c r="GJ4" s="364"/>
      <c r="GK4" s="364"/>
      <c r="GL4" s="364"/>
      <c r="GM4" s="364"/>
      <c r="GN4" s="364"/>
      <c r="GO4" s="364"/>
      <c r="GP4" s="364"/>
      <c r="GQ4" s="364"/>
      <c r="GR4" s="364"/>
      <c r="GS4" s="364"/>
      <c r="GT4" s="364"/>
      <c r="GU4" s="364"/>
      <c r="GV4" s="364"/>
      <c r="GW4" s="364"/>
      <c r="GX4" s="364"/>
      <c r="GY4" s="364"/>
      <c r="GZ4" s="364"/>
      <c r="HA4" s="364"/>
      <c r="HB4" s="364"/>
      <c r="HC4" s="364"/>
      <c r="HD4" s="364"/>
      <c r="HE4" s="364"/>
      <c r="HF4" s="364"/>
      <c r="HG4" s="364"/>
      <c r="HH4" s="364"/>
      <c r="HI4" s="364"/>
      <c r="HJ4" s="364"/>
      <c r="HK4" s="364"/>
      <c r="HL4" s="364"/>
      <c r="HM4" s="364"/>
      <c r="HN4" s="364"/>
      <c r="HO4" s="364"/>
      <c r="HP4" s="364"/>
      <c r="HQ4" s="364"/>
      <c r="HR4" s="364"/>
      <c r="HS4" s="364"/>
      <c r="HT4" s="364"/>
      <c r="HU4" s="364"/>
      <c r="HV4" s="364"/>
      <c r="HW4" s="364"/>
      <c r="HX4" s="364"/>
      <c r="HY4" s="364"/>
      <c r="HZ4" s="364"/>
      <c r="IA4" s="364"/>
      <c r="IB4" s="364"/>
      <c r="IC4" s="364"/>
      <c r="ID4" s="364"/>
      <c r="IE4" s="364"/>
      <c r="IF4" s="364"/>
      <c r="IG4" s="364"/>
      <c r="IH4" s="364"/>
      <c r="II4" s="364"/>
      <c r="IJ4" s="364"/>
      <c r="IK4" s="364"/>
      <c r="IL4" s="364"/>
      <c r="IM4" s="364"/>
      <c r="IN4" s="364"/>
      <c r="IO4" s="364"/>
      <c r="IP4" s="364"/>
      <c r="IQ4" s="364"/>
      <c r="IR4" s="364"/>
      <c r="IS4" s="364"/>
      <c r="IT4" s="364"/>
      <c r="IU4" s="364"/>
      <c r="IV4" s="364"/>
    </row>
    <row r="5" spans="1:256" ht="15" customHeight="1">
      <c r="A5" s="1101"/>
      <c r="B5" s="1101"/>
      <c r="C5" s="1101"/>
      <c r="D5" s="1101"/>
      <c r="E5" s="1101"/>
      <c r="F5" s="1101"/>
      <c r="G5" s="1101"/>
      <c r="H5" s="1101"/>
      <c r="I5" s="1101"/>
      <c r="J5" s="1101"/>
      <c r="K5" s="1172"/>
      <c r="L5" s="364"/>
      <c r="M5" s="1129" t="s">
        <v>409</v>
      </c>
      <c r="N5" s="1101"/>
      <c r="O5" s="1101"/>
      <c r="P5" s="1101"/>
      <c r="Q5" s="1101"/>
      <c r="R5" s="1101"/>
      <c r="S5" s="1101"/>
      <c r="T5" s="1101"/>
      <c r="U5" s="1101"/>
      <c r="V5" s="1101"/>
      <c r="W5" s="1101"/>
      <c r="X5" s="1101"/>
      <c r="Y5" s="1101"/>
      <c r="Z5" s="1101"/>
      <c r="AA5" s="1101"/>
      <c r="AB5" s="1101"/>
      <c r="AC5" s="1101"/>
      <c r="AD5" s="1101"/>
      <c r="AE5" s="1101"/>
      <c r="AF5" s="1101"/>
      <c r="AG5" s="1101"/>
      <c r="AH5" s="1101"/>
      <c r="AI5" s="1101"/>
      <c r="AJ5" s="1101"/>
      <c r="AK5" s="1101"/>
      <c r="AL5" s="364"/>
      <c r="AM5" s="364"/>
      <c r="AN5" s="364"/>
      <c r="AO5" s="364"/>
      <c r="AP5" s="364"/>
      <c r="AQ5" s="364"/>
      <c r="AR5" s="364"/>
      <c r="AS5" s="364"/>
      <c r="AT5" s="364"/>
      <c r="AU5" s="364"/>
      <c r="AV5" s="364"/>
      <c r="AW5" s="364"/>
      <c r="AX5" s="364"/>
      <c r="AY5" s="364"/>
      <c r="AZ5" s="364"/>
      <c r="BA5" s="364"/>
      <c r="BB5" s="364"/>
      <c r="BC5" s="364"/>
      <c r="BD5" s="364"/>
      <c r="BE5" s="364"/>
      <c r="BF5" s="364"/>
      <c r="BG5" s="364"/>
      <c r="BH5" s="364"/>
      <c r="BI5" s="364"/>
      <c r="BJ5" s="364"/>
      <c r="BK5" s="364"/>
      <c r="BL5" s="364"/>
      <c r="BM5" s="364"/>
      <c r="BN5" s="364"/>
      <c r="BO5" s="364"/>
      <c r="BP5" s="364"/>
      <c r="BQ5" s="364"/>
      <c r="BR5" s="364"/>
      <c r="BS5" s="364"/>
      <c r="BT5" s="364"/>
      <c r="BU5" s="364"/>
      <c r="BV5" s="364"/>
      <c r="BW5" s="364"/>
      <c r="BX5" s="364"/>
      <c r="BY5" s="364"/>
      <c r="BZ5" s="364"/>
      <c r="CA5" s="364"/>
      <c r="CB5" s="364"/>
      <c r="CC5" s="364"/>
      <c r="CD5" s="364"/>
      <c r="CE5" s="364"/>
      <c r="CF5" s="364"/>
      <c r="CG5" s="364"/>
      <c r="CH5" s="364"/>
      <c r="CI5" s="364"/>
      <c r="CJ5" s="364"/>
      <c r="CK5" s="364"/>
      <c r="CL5" s="364"/>
      <c r="CM5" s="364"/>
      <c r="CN5" s="364"/>
      <c r="CO5" s="364"/>
      <c r="CP5" s="364"/>
      <c r="CQ5" s="364"/>
      <c r="CR5" s="364"/>
      <c r="CS5" s="364"/>
      <c r="CT5" s="364"/>
      <c r="CU5" s="364"/>
      <c r="CV5" s="364"/>
      <c r="CW5" s="364"/>
      <c r="CX5" s="364"/>
      <c r="CY5" s="364"/>
      <c r="CZ5" s="364"/>
      <c r="DA5" s="364"/>
      <c r="DB5" s="364"/>
      <c r="DC5" s="364"/>
      <c r="DD5" s="364"/>
      <c r="DE5" s="364"/>
      <c r="DF5" s="364"/>
      <c r="DG5" s="364"/>
      <c r="DH5" s="364"/>
      <c r="DI5" s="364"/>
      <c r="DJ5" s="364"/>
      <c r="DK5" s="364"/>
      <c r="DL5" s="364"/>
      <c r="DM5" s="364"/>
      <c r="DN5" s="364"/>
      <c r="DO5" s="364"/>
      <c r="DP5" s="364"/>
      <c r="DQ5" s="364"/>
      <c r="DR5" s="364"/>
      <c r="DS5" s="364"/>
      <c r="DT5" s="364"/>
      <c r="DU5" s="364"/>
      <c r="DV5" s="364"/>
      <c r="DW5" s="364"/>
      <c r="DX5" s="364"/>
      <c r="DY5" s="364"/>
      <c r="DZ5" s="364"/>
      <c r="EA5" s="364"/>
      <c r="EB5" s="364"/>
      <c r="EC5" s="364"/>
      <c r="ED5" s="364"/>
      <c r="EE5" s="364"/>
      <c r="EF5" s="364"/>
      <c r="EG5" s="364"/>
      <c r="EH5" s="364"/>
      <c r="EI5" s="364"/>
      <c r="EJ5" s="364"/>
      <c r="EK5" s="364"/>
      <c r="EL5" s="364"/>
      <c r="EM5" s="364"/>
      <c r="EN5" s="364"/>
      <c r="EO5" s="364"/>
      <c r="EP5" s="364"/>
      <c r="EQ5" s="364"/>
      <c r="ER5" s="364"/>
      <c r="ES5" s="364"/>
      <c r="ET5" s="364"/>
      <c r="EU5" s="364"/>
      <c r="EV5" s="364"/>
      <c r="EW5" s="364"/>
      <c r="EX5" s="364"/>
      <c r="EY5" s="364"/>
      <c r="EZ5" s="364"/>
      <c r="FA5" s="364"/>
      <c r="FB5" s="364"/>
      <c r="FC5" s="364"/>
      <c r="FD5" s="364"/>
      <c r="FE5" s="364"/>
      <c r="FF5" s="364"/>
      <c r="FG5" s="364"/>
      <c r="FH5" s="364"/>
      <c r="FI5" s="364"/>
      <c r="FJ5" s="364"/>
      <c r="FK5" s="364"/>
      <c r="FL5" s="364"/>
      <c r="FM5" s="364"/>
      <c r="FN5" s="364"/>
      <c r="FO5" s="364"/>
      <c r="FP5" s="364"/>
      <c r="FQ5" s="364"/>
      <c r="FR5" s="364"/>
      <c r="FS5" s="364"/>
      <c r="FT5" s="364"/>
      <c r="FU5" s="364"/>
      <c r="FV5" s="364"/>
      <c r="FW5" s="364"/>
      <c r="FX5" s="364"/>
      <c r="FY5" s="364"/>
      <c r="FZ5" s="364"/>
      <c r="GA5" s="364"/>
      <c r="GB5" s="364"/>
      <c r="GC5" s="364"/>
      <c r="GD5" s="364"/>
      <c r="GE5" s="364"/>
      <c r="GF5" s="364"/>
      <c r="GG5" s="364"/>
      <c r="GH5" s="364"/>
      <c r="GI5" s="364"/>
      <c r="GJ5" s="364"/>
      <c r="GK5" s="364"/>
      <c r="GL5" s="364"/>
      <c r="GM5" s="364"/>
      <c r="GN5" s="364"/>
      <c r="GO5" s="364"/>
      <c r="GP5" s="364"/>
      <c r="GQ5" s="364"/>
      <c r="GR5" s="364"/>
      <c r="GS5" s="364"/>
      <c r="GT5" s="364"/>
      <c r="GU5" s="364"/>
      <c r="GV5" s="364"/>
      <c r="GW5" s="364"/>
      <c r="GX5" s="364"/>
      <c r="GY5" s="364"/>
      <c r="GZ5" s="364"/>
      <c r="HA5" s="364"/>
      <c r="HB5" s="364"/>
      <c r="HC5" s="364"/>
      <c r="HD5" s="364"/>
      <c r="HE5" s="364"/>
      <c r="HF5" s="364"/>
      <c r="HG5" s="364"/>
      <c r="HH5" s="364"/>
      <c r="HI5" s="364"/>
      <c r="HJ5" s="364"/>
      <c r="HK5" s="364"/>
      <c r="HL5" s="364"/>
      <c r="HM5" s="364"/>
      <c r="HN5" s="364"/>
      <c r="HO5" s="364"/>
      <c r="HP5" s="364"/>
      <c r="HQ5" s="364"/>
      <c r="HR5" s="364"/>
      <c r="HS5" s="364"/>
      <c r="HT5" s="364"/>
      <c r="HU5" s="364"/>
      <c r="HV5" s="364"/>
      <c r="HW5" s="364"/>
      <c r="HX5" s="364"/>
      <c r="HY5" s="364"/>
      <c r="HZ5" s="364"/>
      <c r="IA5" s="364"/>
      <c r="IB5" s="364"/>
      <c r="IC5" s="364"/>
      <c r="ID5" s="364"/>
      <c r="IE5" s="364"/>
      <c r="IF5" s="364"/>
      <c r="IG5" s="364"/>
      <c r="IH5" s="364"/>
      <c r="II5" s="364"/>
      <c r="IJ5" s="364"/>
      <c r="IK5" s="364"/>
      <c r="IL5" s="364"/>
      <c r="IM5" s="364"/>
      <c r="IN5" s="364"/>
      <c r="IO5" s="364"/>
      <c r="IP5" s="364"/>
      <c r="IQ5" s="364"/>
      <c r="IR5" s="364"/>
      <c r="IS5" s="364"/>
      <c r="IT5" s="364"/>
      <c r="IU5" s="364"/>
      <c r="IV5" s="364"/>
    </row>
    <row r="6" spans="1:256" ht="9.75" customHeight="1">
      <c r="A6" s="364"/>
      <c r="B6" s="364"/>
      <c r="C6" s="364"/>
      <c r="D6" s="364"/>
      <c r="E6" s="364"/>
      <c r="F6" s="364"/>
      <c r="G6" s="364"/>
      <c r="H6" s="364"/>
      <c r="I6" s="364"/>
      <c r="J6" s="364"/>
      <c r="K6" s="364"/>
      <c r="L6" s="364"/>
      <c r="M6" s="364"/>
      <c r="N6" s="364"/>
      <c r="O6" s="364"/>
      <c r="P6" s="364"/>
      <c r="Q6" s="364"/>
      <c r="R6" s="364"/>
      <c r="S6" s="364"/>
      <c r="T6" s="364"/>
      <c r="U6" s="364"/>
      <c r="V6" s="364"/>
      <c r="W6" s="364"/>
      <c r="X6" s="364"/>
      <c r="Y6" s="364"/>
      <c r="Z6" s="364"/>
      <c r="AA6" s="364"/>
      <c r="AB6" s="364"/>
      <c r="AC6" s="364"/>
      <c r="AD6" s="364"/>
      <c r="AE6" s="364"/>
      <c r="AF6" s="364"/>
      <c r="AG6" s="364"/>
      <c r="AH6" s="364"/>
      <c r="AI6" s="364"/>
      <c r="AJ6" s="364"/>
      <c r="AK6" s="364"/>
      <c r="AL6" s="364"/>
      <c r="AM6" s="364"/>
      <c r="AN6" s="364"/>
      <c r="AO6" s="364"/>
      <c r="AP6" s="364"/>
      <c r="AQ6" s="364"/>
      <c r="AR6" s="364"/>
      <c r="AS6" s="364"/>
      <c r="AT6" s="364"/>
      <c r="AU6" s="364"/>
      <c r="AV6" s="364"/>
      <c r="AW6" s="364"/>
      <c r="AX6" s="364"/>
      <c r="AY6" s="364"/>
      <c r="AZ6" s="364"/>
      <c r="BA6" s="364"/>
      <c r="BB6" s="364"/>
      <c r="BC6" s="364"/>
      <c r="BD6" s="364"/>
      <c r="BE6" s="364"/>
      <c r="BF6" s="364"/>
      <c r="BG6" s="364"/>
      <c r="BH6" s="364"/>
      <c r="BI6" s="364"/>
      <c r="BJ6" s="364"/>
      <c r="BK6" s="364"/>
      <c r="BL6" s="364"/>
      <c r="BM6" s="364"/>
      <c r="BN6" s="364"/>
      <c r="BO6" s="364"/>
      <c r="BP6" s="364"/>
      <c r="BQ6" s="364"/>
      <c r="BR6" s="364"/>
      <c r="BS6" s="364"/>
      <c r="BT6" s="364"/>
      <c r="BU6" s="364"/>
      <c r="BV6" s="364"/>
      <c r="BW6" s="364"/>
      <c r="BX6" s="364"/>
      <c r="BY6" s="364"/>
      <c r="BZ6" s="364"/>
      <c r="CA6" s="364"/>
      <c r="CB6" s="364"/>
      <c r="CC6" s="364"/>
      <c r="CD6" s="364"/>
      <c r="CE6" s="364"/>
      <c r="CF6" s="364"/>
      <c r="CG6" s="364"/>
      <c r="CH6" s="364"/>
      <c r="CI6" s="364"/>
      <c r="CJ6" s="364"/>
      <c r="CK6" s="364"/>
      <c r="CL6" s="364"/>
      <c r="CM6" s="364"/>
      <c r="CN6" s="364"/>
      <c r="CO6" s="364"/>
      <c r="CP6" s="364"/>
      <c r="CQ6" s="364"/>
      <c r="CR6" s="364"/>
      <c r="CS6" s="364"/>
      <c r="CT6" s="364"/>
      <c r="CU6" s="364"/>
      <c r="CV6" s="364"/>
      <c r="CW6" s="364"/>
      <c r="CX6" s="364"/>
      <c r="CY6" s="364"/>
      <c r="CZ6" s="364"/>
      <c r="DA6" s="364"/>
      <c r="DB6" s="364"/>
      <c r="DC6" s="364"/>
      <c r="DD6" s="364"/>
      <c r="DE6" s="364"/>
      <c r="DF6" s="364"/>
      <c r="DG6" s="364"/>
      <c r="DH6" s="364"/>
      <c r="DI6" s="364"/>
      <c r="DJ6" s="364"/>
      <c r="DK6" s="364"/>
      <c r="DL6" s="364"/>
      <c r="DM6" s="364"/>
      <c r="DN6" s="364"/>
      <c r="DO6" s="364"/>
      <c r="DP6" s="364"/>
      <c r="DQ6" s="364"/>
      <c r="DR6" s="364"/>
      <c r="DS6" s="364"/>
      <c r="DT6" s="364"/>
      <c r="DU6" s="364"/>
      <c r="DV6" s="364"/>
      <c r="DW6" s="364"/>
      <c r="DX6" s="364"/>
      <c r="DY6" s="364"/>
      <c r="DZ6" s="364"/>
      <c r="EA6" s="364"/>
      <c r="EB6" s="364"/>
      <c r="EC6" s="364"/>
      <c r="ED6" s="364"/>
      <c r="EE6" s="364"/>
      <c r="EF6" s="364"/>
      <c r="EG6" s="364"/>
      <c r="EH6" s="364"/>
      <c r="EI6" s="364"/>
      <c r="EJ6" s="364"/>
      <c r="EK6" s="364"/>
      <c r="EL6" s="364"/>
      <c r="EM6" s="364"/>
      <c r="EN6" s="364"/>
      <c r="EO6" s="364"/>
      <c r="EP6" s="364"/>
      <c r="EQ6" s="364"/>
      <c r="ER6" s="364"/>
      <c r="ES6" s="364"/>
      <c r="ET6" s="364"/>
      <c r="EU6" s="364"/>
      <c r="EV6" s="364"/>
      <c r="EW6" s="364"/>
      <c r="EX6" s="364"/>
      <c r="EY6" s="364"/>
      <c r="EZ6" s="364"/>
      <c r="FA6" s="364"/>
      <c r="FB6" s="364"/>
      <c r="FC6" s="364"/>
      <c r="FD6" s="364"/>
      <c r="FE6" s="364"/>
      <c r="FF6" s="364"/>
      <c r="FG6" s="364"/>
      <c r="FH6" s="364"/>
      <c r="FI6" s="364"/>
      <c r="FJ6" s="364"/>
      <c r="FK6" s="364"/>
      <c r="FL6" s="364"/>
      <c r="FM6" s="364"/>
      <c r="FN6" s="364"/>
      <c r="FO6" s="364"/>
      <c r="FP6" s="364"/>
      <c r="FQ6" s="364"/>
      <c r="FR6" s="364"/>
      <c r="FS6" s="364"/>
      <c r="FT6" s="364"/>
      <c r="FU6" s="364"/>
      <c r="FV6" s="364"/>
      <c r="FW6" s="364"/>
      <c r="FX6" s="364"/>
      <c r="FY6" s="364"/>
      <c r="FZ6" s="364"/>
      <c r="GA6" s="364"/>
      <c r="GB6" s="364"/>
      <c r="GC6" s="364"/>
      <c r="GD6" s="364"/>
      <c r="GE6" s="364"/>
      <c r="GF6" s="364"/>
      <c r="GG6" s="364"/>
      <c r="GH6" s="364"/>
      <c r="GI6" s="364"/>
      <c r="GJ6" s="364"/>
      <c r="GK6" s="364"/>
      <c r="GL6" s="364"/>
      <c r="GM6" s="364"/>
      <c r="GN6" s="364"/>
      <c r="GO6" s="364"/>
      <c r="GP6" s="364"/>
      <c r="GQ6" s="364"/>
      <c r="GR6" s="364"/>
      <c r="GS6" s="364"/>
      <c r="GT6" s="364"/>
      <c r="GU6" s="364"/>
      <c r="GV6" s="364"/>
      <c r="GW6" s="364"/>
      <c r="GX6" s="364"/>
      <c r="GY6" s="364"/>
      <c r="GZ6" s="364"/>
      <c r="HA6" s="364"/>
      <c r="HB6" s="364"/>
      <c r="HC6" s="364"/>
      <c r="HD6" s="364"/>
      <c r="HE6" s="364"/>
      <c r="HF6" s="364"/>
      <c r="HG6" s="364"/>
      <c r="HH6" s="364"/>
      <c r="HI6" s="364"/>
      <c r="HJ6" s="364"/>
      <c r="HK6" s="364"/>
      <c r="HL6" s="364"/>
      <c r="HM6" s="364"/>
      <c r="HN6" s="364"/>
      <c r="HO6" s="364"/>
      <c r="HP6" s="364"/>
      <c r="HQ6" s="364"/>
      <c r="HR6" s="364"/>
      <c r="HS6" s="364"/>
      <c r="HT6" s="364"/>
      <c r="HU6" s="364"/>
      <c r="HV6" s="364"/>
      <c r="HW6" s="364"/>
      <c r="HX6" s="364"/>
      <c r="HY6" s="364"/>
      <c r="HZ6" s="364"/>
      <c r="IA6" s="364"/>
      <c r="IB6" s="364"/>
      <c r="IC6" s="364"/>
      <c r="ID6" s="364"/>
      <c r="IE6" s="364"/>
      <c r="IF6" s="364"/>
      <c r="IG6" s="364"/>
      <c r="IH6" s="364"/>
      <c r="II6" s="364"/>
      <c r="IJ6" s="364"/>
      <c r="IK6" s="364"/>
      <c r="IL6" s="364"/>
      <c r="IM6" s="364"/>
      <c r="IN6" s="364"/>
      <c r="IO6" s="364"/>
      <c r="IP6" s="364"/>
      <c r="IQ6" s="364"/>
      <c r="IR6" s="364"/>
      <c r="IS6" s="364"/>
      <c r="IT6" s="364"/>
      <c r="IU6" s="364"/>
      <c r="IV6" s="364"/>
    </row>
    <row r="7" spans="1:256" s="1132" customFormat="1" ht="22.5" customHeight="1">
      <c r="B7" s="1113" t="s">
        <v>73</v>
      </c>
      <c r="C7" s="1113"/>
      <c r="D7" s="1113"/>
      <c r="E7" s="1113"/>
      <c r="F7" s="1113"/>
      <c r="G7" s="1187"/>
      <c r="H7" s="1187"/>
      <c r="I7" s="1187"/>
      <c r="J7" s="1187"/>
      <c r="K7" s="1187"/>
      <c r="L7" s="1187"/>
      <c r="M7" s="1187"/>
      <c r="N7" s="1187"/>
      <c r="O7" s="1187"/>
      <c r="P7" s="1187"/>
      <c r="Q7" s="1187"/>
      <c r="S7" s="1113" t="s">
        <v>44</v>
      </c>
      <c r="T7" s="1113"/>
      <c r="U7" s="1113"/>
      <c r="V7" s="1113"/>
      <c r="W7" s="1113"/>
      <c r="X7" s="1113"/>
      <c r="Y7" s="1187"/>
      <c r="Z7" s="1187"/>
      <c r="AA7" s="1187"/>
      <c r="AB7" s="1187"/>
      <c r="AC7" s="1187"/>
      <c r="AD7" s="1187"/>
      <c r="AE7" s="1187"/>
      <c r="AF7" s="1187"/>
      <c r="AG7" s="1187"/>
      <c r="AH7" s="1187"/>
      <c r="AI7" s="1187"/>
    </row>
    <row r="8" spans="1:256" ht="15.75" customHeight="1">
      <c r="A8" s="364"/>
      <c r="B8" s="364"/>
      <c r="C8" s="364"/>
      <c r="D8" s="364"/>
      <c r="E8" s="364"/>
      <c r="F8" s="364"/>
      <c r="G8" s="364"/>
      <c r="H8" s="364"/>
      <c r="I8" s="364"/>
      <c r="J8" s="364"/>
      <c r="K8" s="364"/>
      <c r="L8" s="364"/>
      <c r="M8" s="364"/>
      <c r="N8" s="364"/>
      <c r="O8" s="364"/>
      <c r="P8" s="364"/>
      <c r="Q8" s="364"/>
      <c r="R8" s="364"/>
      <c r="S8" s="364"/>
      <c r="T8" s="364"/>
      <c r="U8" s="364"/>
      <c r="V8" s="364"/>
      <c r="W8" s="364"/>
      <c r="X8" s="364"/>
      <c r="Y8" s="364"/>
      <c r="Z8" s="364"/>
      <c r="AA8" s="364"/>
      <c r="AB8" s="364"/>
      <c r="AC8" s="364"/>
      <c r="AD8" s="364"/>
      <c r="AE8" s="364"/>
      <c r="AF8" s="364"/>
      <c r="AG8" s="364"/>
      <c r="AH8" s="364"/>
      <c r="AI8" s="364"/>
    </row>
    <row r="9" spans="1:256" s="1039" customFormat="1" ht="20.25" customHeight="1">
      <c r="A9" s="1173"/>
      <c r="B9" s="1176" t="s">
        <v>476</v>
      </c>
      <c r="C9" s="1173"/>
      <c r="D9" s="1173"/>
      <c r="E9" s="1173"/>
      <c r="F9" s="1173"/>
      <c r="G9" s="1173"/>
      <c r="H9" s="1173"/>
      <c r="I9" s="1173"/>
      <c r="J9" s="1173"/>
      <c r="L9" s="1173"/>
      <c r="M9" s="1173"/>
      <c r="N9" s="1173"/>
      <c r="P9" s="1173"/>
      <c r="Q9" s="1173"/>
      <c r="R9" s="1173"/>
      <c r="S9" s="1173"/>
      <c r="U9" s="1173"/>
      <c r="V9" s="1173"/>
      <c r="W9" s="1173"/>
      <c r="X9" s="1173"/>
      <c r="Z9" s="1173"/>
      <c r="AA9" s="1173"/>
      <c r="AB9" s="1173"/>
      <c r="AC9" s="1173"/>
      <c r="AD9" s="1173"/>
      <c r="AE9" s="1173"/>
      <c r="AG9" s="1173"/>
      <c r="AH9" s="1173"/>
      <c r="AI9" s="1173"/>
    </row>
    <row r="10" spans="1:256" ht="6" customHeight="1">
      <c r="A10" s="364"/>
      <c r="B10" s="364"/>
      <c r="C10" s="364"/>
      <c r="D10" s="364"/>
      <c r="E10" s="364"/>
      <c r="F10" s="364"/>
      <c r="G10" s="364"/>
      <c r="H10" s="364"/>
      <c r="I10" s="364"/>
      <c r="J10" s="364"/>
      <c r="K10" s="364"/>
      <c r="L10" s="364"/>
      <c r="M10" s="364"/>
      <c r="N10" s="364"/>
      <c r="O10" s="364"/>
      <c r="P10" s="364"/>
      <c r="Q10" s="364"/>
      <c r="R10" s="364"/>
      <c r="S10" s="364"/>
      <c r="T10" s="364"/>
      <c r="U10" s="364"/>
      <c r="V10" s="364"/>
      <c r="W10" s="364"/>
      <c r="X10" s="364"/>
      <c r="Y10" s="364"/>
      <c r="Z10" s="364"/>
      <c r="AA10" s="364"/>
      <c r="AB10" s="364"/>
      <c r="AC10" s="364"/>
      <c r="AD10" s="364"/>
      <c r="AE10" s="364"/>
      <c r="AF10" s="364"/>
      <c r="AG10" s="364"/>
      <c r="AH10" s="364"/>
      <c r="AI10" s="364"/>
    </row>
    <row r="11" spans="1:256" ht="13.5" customHeight="1">
      <c r="A11" s="364"/>
      <c r="B11" s="1115" t="s">
        <v>444</v>
      </c>
      <c r="C11" s="1115"/>
      <c r="D11" s="1115"/>
      <c r="E11" s="1164" t="s">
        <v>375</v>
      </c>
      <c r="F11" s="1164"/>
      <c r="G11" s="1136" t="s">
        <v>252</v>
      </c>
      <c r="H11" s="1136"/>
      <c r="I11" s="1136" t="s">
        <v>326</v>
      </c>
      <c r="J11" s="1136"/>
      <c r="K11" s="1136" t="s">
        <v>22</v>
      </c>
      <c r="L11" s="1136"/>
      <c r="M11" s="1136" t="s">
        <v>196</v>
      </c>
      <c r="N11" s="1136"/>
      <c r="O11" s="1136" t="s">
        <v>459</v>
      </c>
      <c r="P11" s="1136"/>
      <c r="Q11" s="1136" t="s">
        <v>461</v>
      </c>
      <c r="R11" s="1136"/>
      <c r="S11" s="1136" t="s">
        <v>482</v>
      </c>
      <c r="T11" s="1136"/>
      <c r="U11" s="1136" t="s">
        <v>483</v>
      </c>
      <c r="V11" s="1136"/>
      <c r="W11" s="1136" t="s">
        <v>462</v>
      </c>
      <c r="X11" s="1136"/>
      <c r="Y11" s="1142" t="s">
        <v>249</v>
      </c>
      <c r="Z11" s="1142"/>
      <c r="AA11" s="1147" t="s">
        <v>473</v>
      </c>
      <c r="AB11" s="1147"/>
      <c r="AC11" s="1147"/>
      <c r="AD11" s="1147"/>
      <c r="AE11" s="1147"/>
      <c r="AF11" s="1147"/>
      <c r="AG11" s="364"/>
      <c r="AH11" s="364"/>
      <c r="AI11" s="364"/>
    </row>
    <row r="12" spans="1:256" ht="14.25">
      <c r="A12" s="364"/>
      <c r="B12" s="1115"/>
      <c r="C12" s="1115"/>
      <c r="D12" s="1115"/>
      <c r="E12" s="1164"/>
      <c r="F12" s="1164"/>
      <c r="G12" s="1136"/>
      <c r="H12" s="1136"/>
      <c r="I12" s="1136"/>
      <c r="J12" s="1136"/>
      <c r="K12" s="1136"/>
      <c r="L12" s="1136"/>
      <c r="M12" s="1136"/>
      <c r="N12" s="1136"/>
      <c r="O12" s="1136"/>
      <c r="P12" s="1136"/>
      <c r="Q12" s="1136"/>
      <c r="R12" s="1136"/>
      <c r="S12" s="1136"/>
      <c r="T12" s="1136"/>
      <c r="U12" s="1136"/>
      <c r="V12" s="1136"/>
      <c r="W12" s="1136"/>
      <c r="X12" s="1136"/>
      <c r="Y12" s="1142"/>
      <c r="Z12" s="1142"/>
      <c r="AA12" s="1147"/>
      <c r="AB12" s="1147"/>
      <c r="AC12" s="1147"/>
      <c r="AD12" s="1147"/>
      <c r="AE12" s="1147"/>
      <c r="AF12" s="1147"/>
      <c r="AG12" s="364"/>
      <c r="AH12" s="364"/>
      <c r="AI12" s="364"/>
    </row>
    <row r="13" spans="1:256" ht="27" customHeight="1">
      <c r="A13" s="364"/>
      <c r="B13" s="1152" t="s">
        <v>156</v>
      </c>
      <c r="C13" s="1152"/>
      <c r="D13" s="1152"/>
      <c r="E13" s="1165"/>
      <c r="F13" s="1165"/>
      <c r="G13" s="1166"/>
      <c r="H13" s="1166"/>
      <c r="I13" s="1166"/>
      <c r="J13" s="1166"/>
      <c r="K13" s="1166"/>
      <c r="L13" s="1166"/>
      <c r="M13" s="1166"/>
      <c r="N13" s="1166"/>
      <c r="O13" s="1166"/>
      <c r="P13" s="1166"/>
      <c r="Q13" s="1166"/>
      <c r="R13" s="1166"/>
      <c r="S13" s="1166"/>
      <c r="T13" s="1166"/>
      <c r="U13" s="1166"/>
      <c r="V13" s="1166"/>
      <c r="W13" s="1166"/>
      <c r="X13" s="1166"/>
      <c r="Y13" s="1168"/>
      <c r="Z13" s="1168"/>
      <c r="AA13" s="1116"/>
      <c r="AB13" s="1116"/>
      <c r="AC13" s="1116"/>
      <c r="AD13" s="1116"/>
      <c r="AE13" s="1116"/>
      <c r="AF13" s="1116"/>
      <c r="AG13" s="364"/>
      <c r="AH13" s="364"/>
      <c r="AI13" s="364"/>
    </row>
    <row r="14" spans="1:256" s="1039" customFormat="1" ht="18" customHeight="1">
      <c r="A14" s="1173"/>
      <c r="B14" s="1176" t="s">
        <v>99</v>
      </c>
      <c r="C14" s="1173"/>
      <c r="D14" s="1173"/>
      <c r="E14" s="1173"/>
      <c r="F14" s="1173"/>
      <c r="G14" s="1173"/>
      <c r="H14" s="1173"/>
      <c r="I14" s="1173"/>
      <c r="J14" s="1173"/>
      <c r="L14" s="1173"/>
      <c r="M14" s="1173"/>
      <c r="N14" s="1173"/>
      <c r="P14" s="1173"/>
      <c r="Q14" s="1173"/>
      <c r="R14" s="1173"/>
      <c r="S14" s="1173"/>
      <c r="U14" s="1173"/>
      <c r="V14" s="1173"/>
      <c r="W14" s="1173"/>
      <c r="X14" s="1173"/>
      <c r="Z14" s="1173"/>
      <c r="AA14" s="1173"/>
      <c r="AB14" s="1173"/>
      <c r="AC14" s="1173"/>
      <c r="AD14" s="1173"/>
      <c r="AE14" s="1173"/>
      <c r="AG14" s="1173"/>
      <c r="AH14" s="1173"/>
      <c r="AI14" s="1173"/>
    </row>
    <row r="15" spans="1:256" ht="5.25" customHeight="1">
      <c r="A15" s="364"/>
      <c r="B15" s="1177"/>
      <c r="C15" s="1177"/>
      <c r="D15" s="1177"/>
      <c r="E15" s="1177"/>
      <c r="F15" s="1177"/>
      <c r="G15" s="1188"/>
      <c r="H15" s="1188"/>
      <c r="I15" s="1188"/>
      <c r="J15" s="1188"/>
      <c r="K15" s="1177"/>
      <c r="L15" s="1188"/>
      <c r="M15" s="1188"/>
      <c r="N15" s="1188"/>
      <c r="O15" s="1177"/>
      <c r="P15" s="1188"/>
      <c r="Q15" s="1188"/>
      <c r="R15" s="1188"/>
      <c r="S15" s="1188"/>
      <c r="T15" s="1177"/>
      <c r="U15" s="1188"/>
      <c r="V15" s="1188"/>
      <c r="W15" s="1188"/>
      <c r="X15" s="1188"/>
      <c r="Y15" s="1177"/>
      <c r="Z15" s="1188"/>
      <c r="AA15" s="1188"/>
      <c r="AB15" s="1188"/>
      <c r="AC15" s="1188"/>
      <c r="AD15" s="1188"/>
      <c r="AE15" s="1197"/>
      <c r="AF15" s="1203"/>
      <c r="AG15" s="1197"/>
      <c r="AH15" s="1197"/>
      <c r="AI15" s="1197"/>
    </row>
    <row r="16" spans="1:256" ht="18" customHeight="1">
      <c r="A16" s="1174"/>
      <c r="B16" s="1178" t="s">
        <v>444</v>
      </c>
      <c r="C16" s="1117" t="s">
        <v>379</v>
      </c>
      <c r="D16" s="1117"/>
      <c r="E16" s="1117"/>
      <c r="F16" s="1117"/>
      <c r="G16" s="1117"/>
      <c r="H16" s="1117"/>
      <c r="I16" s="1117" t="s">
        <v>377</v>
      </c>
      <c r="J16" s="1117"/>
      <c r="K16" s="1117"/>
      <c r="L16" s="1117"/>
      <c r="M16" s="1117"/>
      <c r="N16" s="1117"/>
      <c r="O16" s="1117"/>
      <c r="P16" s="1117"/>
      <c r="Q16" s="1117" t="s">
        <v>136</v>
      </c>
      <c r="R16" s="1117"/>
      <c r="S16" s="1117"/>
      <c r="T16" s="1117"/>
      <c r="U16" s="1117"/>
      <c r="V16" s="1117"/>
      <c r="W16" s="1117"/>
      <c r="X16" s="1117"/>
      <c r="Y16" s="1117"/>
      <c r="Z16" s="1117"/>
      <c r="AA16" s="1145" t="s">
        <v>474</v>
      </c>
      <c r="AB16" s="1145"/>
      <c r="AC16" s="1145"/>
      <c r="AD16" s="1145"/>
      <c r="AE16" s="1198" t="s">
        <v>156</v>
      </c>
      <c r="AF16" s="1198"/>
      <c r="AG16" s="1198"/>
      <c r="AH16" s="1198"/>
      <c r="AI16" s="1198"/>
    </row>
    <row r="17" spans="1:35" ht="18" customHeight="1">
      <c r="A17" s="1132"/>
      <c r="B17" s="1159" t="s">
        <v>375</v>
      </c>
      <c r="C17" s="1125"/>
      <c r="D17" s="1125"/>
      <c r="E17" s="1125"/>
      <c r="F17" s="1125"/>
      <c r="G17" s="1125"/>
      <c r="H17" s="1125"/>
      <c r="I17" s="1125"/>
      <c r="J17" s="1125"/>
      <c r="K17" s="1125"/>
      <c r="L17" s="1125"/>
      <c r="M17" s="1125"/>
      <c r="N17" s="1125"/>
      <c r="O17" s="1125"/>
      <c r="P17" s="1125"/>
      <c r="Q17" s="1125" t="s">
        <v>240</v>
      </c>
      <c r="R17" s="1125"/>
      <c r="S17" s="1125"/>
      <c r="T17" s="1125"/>
      <c r="U17" s="1125"/>
      <c r="V17" s="1125"/>
      <c r="W17" s="1125"/>
      <c r="X17" s="1125"/>
      <c r="Y17" s="1125"/>
      <c r="Z17" s="1125"/>
      <c r="AA17" s="1141"/>
      <c r="AB17" s="1141"/>
      <c r="AC17" s="1141"/>
      <c r="AD17" s="1141"/>
      <c r="AE17" s="1208"/>
      <c r="AF17" s="1208"/>
      <c r="AG17" s="1208"/>
      <c r="AH17" s="1208"/>
      <c r="AI17" s="1208"/>
    </row>
    <row r="18" spans="1:35" ht="18" customHeight="1">
      <c r="A18" s="1132"/>
      <c r="B18" s="1159"/>
      <c r="C18" s="1044"/>
      <c r="D18" s="1044"/>
      <c r="E18" s="1044"/>
      <c r="F18" s="1044"/>
      <c r="G18" s="1044"/>
      <c r="H18" s="1044"/>
      <c r="I18" s="1044"/>
      <c r="J18" s="1044"/>
      <c r="K18" s="1044"/>
      <c r="L18" s="1044"/>
      <c r="M18" s="1044"/>
      <c r="N18" s="1044"/>
      <c r="O18" s="1044"/>
      <c r="P18" s="1044"/>
      <c r="Q18" s="1163" t="s">
        <v>240</v>
      </c>
      <c r="R18" s="1163"/>
      <c r="S18" s="1163"/>
      <c r="T18" s="1163"/>
      <c r="U18" s="1163"/>
      <c r="V18" s="1163"/>
      <c r="W18" s="1163"/>
      <c r="X18" s="1163"/>
      <c r="Y18" s="1163"/>
      <c r="Z18" s="1163"/>
      <c r="AA18" s="1146"/>
      <c r="AB18" s="1146"/>
      <c r="AC18" s="1146"/>
      <c r="AD18" s="1146"/>
      <c r="AE18" s="1200"/>
      <c r="AF18" s="1200"/>
      <c r="AG18" s="1200"/>
      <c r="AH18" s="1200"/>
      <c r="AI18" s="1200"/>
    </row>
    <row r="19" spans="1:35" ht="18" customHeight="1">
      <c r="A19" s="1132"/>
      <c r="B19" s="1159"/>
      <c r="C19" s="1044"/>
      <c r="D19" s="1044"/>
      <c r="E19" s="1044"/>
      <c r="F19" s="1044"/>
      <c r="G19" s="1044"/>
      <c r="H19" s="1044"/>
      <c r="I19" s="1044"/>
      <c r="J19" s="1044"/>
      <c r="K19" s="1044"/>
      <c r="L19" s="1044"/>
      <c r="M19" s="1044"/>
      <c r="N19" s="1044"/>
      <c r="O19" s="1044"/>
      <c r="P19" s="1044"/>
      <c r="Q19" s="1163" t="s">
        <v>240</v>
      </c>
      <c r="R19" s="1163"/>
      <c r="S19" s="1163"/>
      <c r="T19" s="1163"/>
      <c r="U19" s="1163"/>
      <c r="V19" s="1163"/>
      <c r="W19" s="1163"/>
      <c r="X19" s="1163"/>
      <c r="Y19" s="1163"/>
      <c r="Z19" s="1163"/>
      <c r="AA19" s="1146"/>
      <c r="AB19" s="1146"/>
      <c r="AC19" s="1146"/>
      <c r="AD19" s="1146"/>
      <c r="AE19" s="1149"/>
      <c r="AF19" s="1149"/>
      <c r="AG19" s="1149"/>
      <c r="AH19" s="1149"/>
      <c r="AI19" s="1149"/>
    </row>
    <row r="20" spans="1:35" ht="18" customHeight="1">
      <c r="A20" s="1132"/>
      <c r="B20" s="1159"/>
      <c r="C20" s="1044"/>
      <c r="D20" s="1044"/>
      <c r="E20" s="1044"/>
      <c r="F20" s="1044"/>
      <c r="G20" s="1044"/>
      <c r="H20" s="1044"/>
      <c r="I20" s="1044"/>
      <c r="J20" s="1044"/>
      <c r="K20" s="1044"/>
      <c r="L20" s="1044"/>
      <c r="M20" s="1044"/>
      <c r="N20" s="1044"/>
      <c r="O20" s="1044"/>
      <c r="P20" s="1044"/>
      <c r="Q20" s="1163" t="s">
        <v>240</v>
      </c>
      <c r="R20" s="1163"/>
      <c r="S20" s="1163"/>
      <c r="T20" s="1163"/>
      <c r="U20" s="1163"/>
      <c r="V20" s="1163"/>
      <c r="W20" s="1163"/>
      <c r="X20" s="1163"/>
      <c r="Y20" s="1163"/>
      <c r="Z20" s="1163"/>
      <c r="AA20" s="1146"/>
      <c r="AB20" s="1146"/>
      <c r="AC20" s="1146"/>
      <c r="AD20" s="1146"/>
      <c r="AE20" s="1200"/>
      <c r="AF20" s="1200"/>
      <c r="AG20" s="1200"/>
      <c r="AH20" s="1200"/>
      <c r="AI20" s="1200"/>
    </row>
    <row r="21" spans="1:35" ht="18" customHeight="1">
      <c r="A21" s="1132"/>
      <c r="B21" s="1159"/>
      <c r="C21" s="1044"/>
      <c r="D21" s="1044"/>
      <c r="E21" s="1044"/>
      <c r="F21" s="1044"/>
      <c r="G21" s="1044"/>
      <c r="H21" s="1044"/>
      <c r="I21" s="1044"/>
      <c r="J21" s="1044"/>
      <c r="K21" s="1044"/>
      <c r="L21" s="1044"/>
      <c r="M21" s="1044"/>
      <c r="N21" s="1044"/>
      <c r="O21" s="1044"/>
      <c r="P21" s="1044"/>
      <c r="Q21" s="1163" t="s">
        <v>240</v>
      </c>
      <c r="R21" s="1163"/>
      <c r="S21" s="1163"/>
      <c r="T21" s="1163"/>
      <c r="U21" s="1163"/>
      <c r="V21" s="1163"/>
      <c r="W21" s="1163"/>
      <c r="X21" s="1163"/>
      <c r="Y21" s="1163"/>
      <c r="Z21" s="1163"/>
      <c r="AA21" s="1146"/>
      <c r="AB21" s="1146"/>
      <c r="AC21" s="1146"/>
      <c r="AD21" s="1146"/>
      <c r="AE21" s="1200"/>
      <c r="AF21" s="1200"/>
      <c r="AG21" s="1200"/>
      <c r="AH21" s="1200"/>
      <c r="AI21" s="1200"/>
    </row>
    <row r="22" spans="1:35" ht="18" customHeight="1">
      <c r="A22" s="1132"/>
      <c r="B22" s="1159"/>
      <c r="C22" s="1044"/>
      <c r="D22" s="1044"/>
      <c r="E22" s="1044"/>
      <c r="F22" s="1044"/>
      <c r="G22" s="1044"/>
      <c r="H22" s="1044"/>
      <c r="I22" s="1044"/>
      <c r="J22" s="1044"/>
      <c r="K22" s="1044"/>
      <c r="L22" s="1044"/>
      <c r="M22" s="1044"/>
      <c r="N22" s="1044"/>
      <c r="O22" s="1044"/>
      <c r="P22" s="1044"/>
      <c r="Q22" s="1044" t="s">
        <v>240</v>
      </c>
      <c r="R22" s="1044"/>
      <c r="S22" s="1044"/>
      <c r="T22" s="1044"/>
      <c r="U22" s="1044"/>
      <c r="V22" s="1044"/>
      <c r="W22" s="1044"/>
      <c r="X22" s="1044"/>
      <c r="Y22" s="1044"/>
      <c r="Z22" s="1044"/>
      <c r="AA22" s="1146"/>
      <c r="AB22" s="1146"/>
      <c r="AC22" s="1146"/>
      <c r="AD22" s="1146"/>
      <c r="AE22" s="1200"/>
      <c r="AF22" s="1200"/>
      <c r="AG22" s="1200"/>
      <c r="AH22" s="1200"/>
      <c r="AI22" s="1200"/>
    </row>
    <row r="23" spans="1:35" ht="18" customHeight="1">
      <c r="A23" s="1132"/>
      <c r="B23" s="1159"/>
      <c r="C23" s="1185"/>
      <c r="D23" s="1185"/>
      <c r="E23" s="1185"/>
      <c r="F23" s="1185"/>
      <c r="G23" s="1185"/>
      <c r="H23" s="1185"/>
      <c r="I23" s="1185"/>
      <c r="J23" s="1185"/>
      <c r="K23" s="1185"/>
      <c r="L23" s="1185"/>
      <c r="M23" s="1185"/>
      <c r="N23" s="1185"/>
      <c r="O23" s="1185"/>
      <c r="P23" s="1185"/>
      <c r="Q23" s="1185"/>
      <c r="R23" s="1185"/>
      <c r="S23" s="1185"/>
      <c r="T23" s="1185"/>
      <c r="U23" s="1185"/>
      <c r="V23" s="1196" t="s">
        <v>420</v>
      </c>
      <c r="W23" s="1196"/>
      <c r="X23" s="1196"/>
      <c r="Y23" s="1196"/>
      <c r="Z23" s="1196"/>
      <c r="AA23" s="1196"/>
      <c r="AB23" s="1196"/>
      <c r="AC23" s="1196"/>
      <c r="AD23" s="1196"/>
      <c r="AE23" s="1196"/>
      <c r="AF23" s="1196"/>
      <c r="AG23" s="1196"/>
      <c r="AH23" s="1196"/>
      <c r="AI23" s="1196"/>
    </row>
    <row r="24" spans="1:35" ht="18" customHeight="1">
      <c r="A24" s="1132"/>
      <c r="B24" s="1159" t="s">
        <v>252</v>
      </c>
      <c r="C24" s="1163"/>
      <c r="D24" s="1163"/>
      <c r="E24" s="1163"/>
      <c r="F24" s="1163"/>
      <c r="G24" s="1163"/>
      <c r="H24" s="1163"/>
      <c r="I24" s="1163"/>
      <c r="J24" s="1163"/>
      <c r="K24" s="1163"/>
      <c r="L24" s="1163"/>
      <c r="M24" s="1163"/>
      <c r="N24" s="1163"/>
      <c r="O24" s="1163"/>
      <c r="P24" s="1163"/>
      <c r="Q24" s="1163" t="s">
        <v>240</v>
      </c>
      <c r="R24" s="1163"/>
      <c r="S24" s="1163"/>
      <c r="T24" s="1163"/>
      <c r="U24" s="1163"/>
      <c r="V24" s="1163"/>
      <c r="W24" s="1163"/>
      <c r="X24" s="1163"/>
      <c r="Y24" s="1163"/>
      <c r="Z24" s="1163"/>
      <c r="AA24" s="1169"/>
      <c r="AB24" s="1169"/>
      <c r="AC24" s="1169"/>
      <c r="AD24" s="1169"/>
      <c r="AE24" s="1199"/>
      <c r="AF24" s="1199"/>
      <c r="AG24" s="1199"/>
      <c r="AH24" s="1199"/>
      <c r="AI24" s="1199"/>
    </row>
    <row r="25" spans="1:35" ht="18" customHeight="1">
      <c r="A25" s="1132"/>
      <c r="B25" s="1159"/>
      <c r="C25" s="1044"/>
      <c r="D25" s="1044"/>
      <c r="E25" s="1044"/>
      <c r="F25" s="1044"/>
      <c r="G25" s="1044"/>
      <c r="H25" s="1044"/>
      <c r="I25" s="1044"/>
      <c r="J25" s="1044"/>
      <c r="K25" s="1044"/>
      <c r="L25" s="1044"/>
      <c r="M25" s="1044"/>
      <c r="N25" s="1044"/>
      <c r="O25" s="1044"/>
      <c r="P25" s="1044"/>
      <c r="Q25" s="1163" t="s">
        <v>240</v>
      </c>
      <c r="R25" s="1163"/>
      <c r="S25" s="1163"/>
      <c r="T25" s="1163"/>
      <c r="U25" s="1163"/>
      <c r="V25" s="1163"/>
      <c r="W25" s="1163"/>
      <c r="X25" s="1163"/>
      <c r="Y25" s="1163"/>
      <c r="Z25" s="1163"/>
      <c r="AA25" s="1146"/>
      <c r="AB25" s="1146"/>
      <c r="AC25" s="1146"/>
      <c r="AD25" s="1146"/>
      <c r="AE25" s="1200"/>
      <c r="AF25" s="1200"/>
      <c r="AG25" s="1200"/>
      <c r="AH25" s="1200"/>
      <c r="AI25" s="1200"/>
    </row>
    <row r="26" spans="1:35" ht="18" customHeight="1">
      <c r="A26" s="1132"/>
      <c r="B26" s="1159"/>
      <c r="C26" s="1044"/>
      <c r="D26" s="1044"/>
      <c r="E26" s="1044"/>
      <c r="F26" s="1044"/>
      <c r="G26" s="1044"/>
      <c r="H26" s="1044"/>
      <c r="I26" s="1044"/>
      <c r="J26" s="1044"/>
      <c r="K26" s="1044"/>
      <c r="L26" s="1044"/>
      <c r="M26" s="1044"/>
      <c r="N26" s="1044"/>
      <c r="O26" s="1044"/>
      <c r="P26" s="1044"/>
      <c r="Q26" s="1163" t="s">
        <v>240</v>
      </c>
      <c r="R26" s="1163"/>
      <c r="S26" s="1163"/>
      <c r="T26" s="1163"/>
      <c r="U26" s="1163"/>
      <c r="V26" s="1163"/>
      <c r="W26" s="1163"/>
      <c r="X26" s="1163"/>
      <c r="Y26" s="1163"/>
      <c r="Z26" s="1163"/>
      <c r="AA26" s="1146"/>
      <c r="AB26" s="1146"/>
      <c r="AC26" s="1146"/>
      <c r="AD26" s="1146"/>
      <c r="AE26" s="1149"/>
      <c r="AF26" s="1149"/>
      <c r="AG26" s="1149"/>
      <c r="AH26" s="1149"/>
      <c r="AI26" s="1149"/>
    </row>
    <row r="27" spans="1:35" ht="18" customHeight="1">
      <c r="A27" s="1132"/>
      <c r="B27" s="1159"/>
      <c r="C27" s="1044"/>
      <c r="D27" s="1044"/>
      <c r="E27" s="1044"/>
      <c r="F27" s="1044"/>
      <c r="G27" s="1044"/>
      <c r="H27" s="1044"/>
      <c r="I27" s="1044"/>
      <c r="J27" s="1044"/>
      <c r="K27" s="1044"/>
      <c r="L27" s="1044"/>
      <c r="M27" s="1044"/>
      <c r="N27" s="1044"/>
      <c r="O27" s="1044"/>
      <c r="P27" s="1044"/>
      <c r="Q27" s="1163" t="s">
        <v>240</v>
      </c>
      <c r="R27" s="1163"/>
      <c r="S27" s="1163"/>
      <c r="T27" s="1163"/>
      <c r="U27" s="1163"/>
      <c r="V27" s="1163"/>
      <c r="W27" s="1163"/>
      <c r="X27" s="1163"/>
      <c r="Y27" s="1163"/>
      <c r="Z27" s="1163"/>
      <c r="AA27" s="1146"/>
      <c r="AB27" s="1146"/>
      <c r="AC27" s="1146"/>
      <c r="AD27" s="1146"/>
      <c r="AE27" s="1200"/>
      <c r="AF27" s="1200"/>
      <c r="AG27" s="1200"/>
      <c r="AH27" s="1200"/>
      <c r="AI27" s="1200"/>
    </row>
    <row r="28" spans="1:35" ht="18" customHeight="1">
      <c r="A28" s="1132"/>
      <c r="B28" s="1159"/>
      <c r="C28" s="1044"/>
      <c r="D28" s="1044"/>
      <c r="E28" s="1044"/>
      <c r="F28" s="1044"/>
      <c r="G28" s="1044"/>
      <c r="H28" s="1044"/>
      <c r="I28" s="1044"/>
      <c r="J28" s="1044"/>
      <c r="K28" s="1044"/>
      <c r="L28" s="1044"/>
      <c r="M28" s="1044"/>
      <c r="N28" s="1044"/>
      <c r="O28" s="1044"/>
      <c r="P28" s="1044"/>
      <c r="Q28" s="1163" t="s">
        <v>240</v>
      </c>
      <c r="R28" s="1163"/>
      <c r="S28" s="1163"/>
      <c r="T28" s="1163"/>
      <c r="U28" s="1163"/>
      <c r="V28" s="1163"/>
      <c r="W28" s="1163"/>
      <c r="X28" s="1163"/>
      <c r="Y28" s="1163"/>
      <c r="Z28" s="1163"/>
      <c r="AA28" s="1146"/>
      <c r="AB28" s="1146"/>
      <c r="AC28" s="1146"/>
      <c r="AD28" s="1146"/>
      <c r="AE28" s="1200"/>
      <c r="AF28" s="1200"/>
      <c r="AG28" s="1200"/>
      <c r="AH28" s="1200"/>
      <c r="AI28" s="1200"/>
    </row>
    <row r="29" spans="1:35" ht="18" customHeight="1">
      <c r="A29" s="1132"/>
      <c r="B29" s="1159"/>
      <c r="C29" s="1044"/>
      <c r="D29" s="1044"/>
      <c r="E29" s="1044"/>
      <c r="F29" s="1044"/>
      <c r="G29" s="1044"/>
      <c r="H29" s="1044"/>
      <c r="I29" s="1044"/>
      <c r="J29" s="1044"/>
      <c r="K29" s="1044"/>
      <c r="L29" s="1044"/>
      <c r="M29" s="1044"/>
      <c r="N29" s="1044"/>
      <c r="O29" s="1044"/>
      <c r="P29" s="1044"/>
      <c r="Q29" s="1044" t="s">
        <v>240</v>
      </c>
      <c r="R29" s="1044"/>
      <c r="S29" s="1044"/>
      <c r="T29" s="1044"/>
      <c r="U29" s="1044"/>
      <c r="V29" s="1044"/>
      <c r="W29" s="1044"/>
      <c r="X29" s="1044"/>
      <c r="Y29" s="1044"/>
      <c r="Z29" s="1044"/>
      <c r="AA29" s="1146"/>
      <c r="AB29" s="1146"/>
      <c r="AC29" s="1146"/>
      <c r="AD29" s="1146"/>
      <c r="AE29" s="1200"/>
      <c r="AF29" s="1200"/>
      <c r="AG29" s="1200"/>
      <c r="AH29" s="1200"/>
      <c r="AI29" s="1200"/>
    </row>
    <row r="30" spans="1:35" ht="18" customHeight="1">
      <c r="A30" s="1132"/>
      <c r="B30" s="1159"/>
      <c r="C30" s="1185"/>
      <c r="D30" s="1185"/>
      <c r="E30" s="1185"/>
      <c r="F30" s="1185"/>
      <c r="G30" s="1185"/>
      <c r="H30" s="1185"/>
      <c r="I30" s="1185"/>
      <c r="J30" s="1185"/>
      <c r="K30" s="1185"/>
      <c r="L30" s="1185"/>
      <c r="M30" s="1185"/>
      <c r="N30" s="1185"/>
      <c r="O30" s="1185"/>
      <c r="P30" s="1185"/>
      <c r="Q30" s="1185"/>
      <c r="R30" s="1185"/>
      <c r="S30" s="1185"/>
      <c r="T30" s="1185"/>
      <c r="U30" s="1185"/>
      <c r="V30" s="1196" t="s">
        <v>464</v>
      </c>
      <c r="W30" s="1196"/>
      <c r="X30" s="1196"/>
      <c r="Y30" s="1196"/>
      <c r="Z30" s="1196"/>
      <c r="AA30" s="1196"/>
      <c r="AB30" s="1196"/>
      <c r="AC30" s="1196"/>
      <c r="AD30" s="1196"/>
      <c r="AE30" s="1196"/>
      <c r="AF30" s="1196"/>
      <c r="AG30" s="1196"/>
      <c r="AH30" s="1196"/>
      <c r="AI30" s="1196"/>
    </row>
    <row r="31" spans="1:35" ht="18" customHeight="1">
      <c r="A31" s="1132"/>
      <c r="B31" s="1158" t="s">
        <v>326</v>
      </c>
      <c r="C31" s="1163"/>
      <c r="D31" s="1163"/>
      <c r="E31" s="1163"/>
      <c r="F31" s="1163"/>
      <c r="G31" s="1163"/>
      <c r="H31" s="1163"/>
      <c r="I31" s="1163"/>
      <c r="J31" s="1163"/>
      <c r="K31" s="1163"/>
      <c r="L31" s="1163"/>
      <c r="M31" s="1163"/>
      <c r="N31" s="1163"/>
      <c r="O31" s="1163"/>
      <c r="P31" s="1163"/>
      <c r="Q31" s="1163" t="s">
        <v>240</v>
      </c>
      <c r="R31" s="1163"/>
      <c r="S31" s="1163"/>
      <c r="T31" s="1163"/>
      <c r="U31" s="1163"/>
      <c r="V31" s="1163"/>
      <c r="W31" s="1163"/>
      <c r="X31" s="1163"/>
      <c r="Y31" s="1163"/>
      <c r="Z31" s="1163"/>
      <c r="AA31" s="1169"/>
      <c r="AB31" s="1169"/>
      <c r="AC31" s="1169"/>
      <c r="AD31" s="1169"/>
      <c r="AE31" s="1199"/>
      <c r="AF31" s="1199"/>
      <c r="AG31" s="1199"/>
      <c r="AH31" s="1199"/>
      <c r="AI31" s="1199"/>
    </row>
    <row r="32" spans="1:35" ht="18" customHeight="1">
      <c r="A32" s="1132"/>
      <c r="B32" s="1158"/>
      <c r="C32" s="1044"/>
      <c r="D32" s="1044"/>
      <c r="E32" s="1044"/>
      <c r="F32" s="1044"/>
      <c r="G32" s="1044"/>
      <c r="H32" s="1044"/>
      <c r="I32" s="1044"/>
      <c r="J32" s="1044"/>
      <c r="K32" s="1044"/>
      <c r="L32" s="1044"/>
      <c r="M32" s="1044"/>
      <c r="N32" s="1044"/>
      <c r="O32" s="1044"/>
      <c r="P32" s="1044"/>
      <c r="Q32" s="1163" t="s">
        <v>240</v>
      </c>
      <c r="R32" s="1163"/>
      <c r="S32" s="1163"/>
      <c r="T32" s="1163"/>
      <c r="U32" s="1163"/>
      <c r="V32" s="1163"/>
      <c r="W32" s="1163"/>
      <c r="X32" s="1163"/>
      <c r="Y32" s="1163"/>
      <c r="Z32" s="1163"/>
      <c r="AA32" s="1146"/>
      <c r="AB32" s="1146"/>
      <c r="AC32" s="1146"/>
      <c r="AD32" s="1146"/>
      <c r="AE32" s="1200"/>
      <c r="AF32" s="1200"/>
      <c r="AG32" s="1200"/>
      <c r="AH32" s="1200"/>
      <c r="AI32" s="1200"/>
    </row>
    <row r="33" spans="1:35" ht="18" customHeight="1">
      <c r="A33" s="1132"/>
      <c r="B33" s="1158"/>
      <c r="C33" s="1044"/>
      <c r="D33" s="1044"/>
      <c r="E33" s="1044"/>
      <c r="F33" s="1044"/>
      <c r="G33" s="1044"/>
      <c r="H33" s="1044"/>
      <c r="I33" s="1044"/>
      <c r="J33" s="1044"/>
      <c r="K33" s="1044"/>
      <c r="L33" s="1044"/>
      <c r="M33" s="1044"/>
      <c r="N33" s="1044"/>
      <c r="O33" s="1044"/>
      <c r="P33" s="1044"/>
      <c r="Q33" s="1163" t="s">
        <v>240</v>
      </c>
      <c r="R33" s="1163"/>
      <c r="S33" s="1163"/>
      <c r="T33" s="1163"/>
      <c r="U33" s="1163"/>
      <c r="V33" s="1163"/>
      <c r="W33" s="1163"/>
      <c r="X33" s="1163"/>
      <c r="Y33" s="1163"/>
      <c r="Z33" s="1163"/>
      <c r="AA33" s="1146"/>
      <c r="AB33" s="1146"/>
      <c r="AC33" s="1146"/>
      <c r="AD33" s="1146"/>
      <c r="AE33" s="1149"/>
      <c r="AF33" s="1149"/>
      <c r="AG33" s="1149"/>
      <c r="AH33" s="1149"/>
      <c r="AI33" s="1149"/>
    </row>
    <row r="34" spans="1:35" ht="18" customHeight="1">
      <c r="A34" s="1132"/>
      <c r="B34" s="1158"/>
      <c r="C34" s="1044"/>
      <c r="D34" s="1044"/>
      <c r="E34" s="1044"/>
      <c r="F34" s="1044"/>
      <c r="G34" s="1044"/>
      <c r="H34" s="1044"/>
      <c r="I34" s="1044"/>
      <c r="J34" s="1044"/>
      <c r="K34" s="1044"/>
      <c r="L34" s="1044"/>
      <c r="M34" s="1044"/>
      <c r="N34" s="1044"/>
      <c r="O34" s="1044"/>
      <c r="P34" s="1044"/>
      <c r="Q34" s="1163" t="s">
        <v>240</v>
      </c>
      <c r="R34" s="1163"/>
      <c r="S34" s="1163"/>
      <c r="T34" s="1163"/>
      <c r="U34" s="1163"/>
      <c r="V34" s="1163"/>
      <c r="W34" s="1163"/>
      <c r="X34" s="1163"/>
      <c r="Y34" s="1163"/>
      <c r="Z34" s="1163"/>
      <c r="AA34" s="1146"/>
      <c r="AB34" s="1146"/>
      <c r="AC34" s="1146"/>
      <c r="AD34" s="1146"/>
      <c r="AE34" s="1200"/>
      <c r="AF34" s="1200"/>
      <c r="AG34" s="1200"/>
      <c r="AH34" s="1200"/>
      <c r="AI34" s="1200"/>
    </row>
    <row r="35" spans="1:35" ht="18" customHeight="1">
      <c r="A35" s="1132"/>
      <c r="B35" s="1158"/>
      <c r="C35" s="1044"/>
      <c r="D35" s="1044"/>
      <c r="E35" s="1044"/>
      <c r="F35" s="1044"/>
      <c r="G35" s="1044"/>
      <c r="H35" s="1044"/>
      <c r="I35" s="1044"/>
      <c r="J35" s="1044"/>
      <c r="K35" s="1044"/>
      <c r="L35" s="1044"/>
      <c r="M35" s="1044"/>
      <c r="N35" s="1044"/>
      <c r="O35" s="1044"/>
      <c r="P35" s="1044"/>
      <c r="Q35" s="1163" t="s">
        <v>240</v>
      </c>
      <c r="R35" s="1163"/>
      <c r="S35" s="1163"/>
      <c r="T35" s="1163"/>
      <c r="U35" s="1163"/>
      <c r="V35" s="1163"/>
      <c r="W35" s="1163"/>
      <c r="X35" s="1163"/>
      <c r="Y35" s="1163"/>
      <c r="Z35" s="1163"/>
      <c r="AA35" s="1146"/>
      <c r="AB35" s="1146"/>
      <c r="AC35" s="1146"/>
      <c r="AD35" s="1146"/>
      <c r="AE35" s="1200"/>
      <c r="AF35" s="1200"/>
      <c r="AG35" s="1200"/>
      <c r="AH35" s="1200"/>
      <c r="AI35" s="1200"/>
    </row>
    <row r="36" spans="1:35" ht="18" customHeight="1">
      <c r="A36" s="1132"/>
      <c r="B36" s="1158"/>
      <c r="C36" s="1044"/>
      <c r="D36" s="1044"/>
      <c r="E36" s="1044"/>
      <c r="F36" s="1044"/>
      <c r="G36" s="1044"/>
      <c r="H36" s="1044"/>
      <c r="I36" s="1044"/>
      <c r="J36" s="1044"/>
      <c r="K36" s="1044"/>
      <c r="L36" s="1044"/>
      <c r="M36" s="1044"/>
      <c r="N36" s="1044"/>
      <c r="O36" s="1044"/>
      <c r="P36" s="1044"/>
      <c r="Q36" s="1044" t="s">
        <v>240</v>
      </c>
      <c r="R36" s="1044"/>
      <c r="S36" s="1044"/>
      <c r="T36" s="1044"/>
      <c r="U36" s="1044"/>
      <c r="V36" s="1044"/>
      <c r="W36" s="1044"/>
      <c r="X36" s="1044"/>
      <c r="Y36" s="1044"/>
      <c r="Z36" s="1044"/>
      <c r="AA36" s="1146"/>
      <c r="AB36" s="1146"/>
      <c r="AC36" s="1146"/>
      <c r="AD36" s="1146"/>
      <c r="AE36" s="1200"/>
      <c r="AF36" s="1200"/>
      <c r="AG36" s="1200"/>
      <c r="AH36" s="1200"/>
      <c r="AI36" s="1200"/>
    </row>
    <row r="37" spans="1:35" ht="18" customHeight="1">
      <c r="A37" s="1132"/>
      <c r="B37" s="1158"/>
      <c r="C37" s="1185"/>
      <c r="D37" s="1185"/>
      <c r="E37" s="1185"/>
      <c r="F37" s="1185"/>
      <c r="G37" s="1185"/>
      <c r="H37" s="1185"/>
      <c r="I37" s="1185"/>
      <c r="J37" s="1185"/>
      <c r="K37" s="1185"/>
      <c r="L37" s="1185"/>
      <c r="M37" s="1185"/>
      <c r="N37" s="1185"/>
      <c r="O37" s="1185"/>
      <c r="P37" s="1185"/>
      <c r="Q37" s="1185"/>
      <c r="R37" s="1185"/>
      <c r="S37" s="1185"/>
      <c r="T37" s="1185"/>
      <c r="U37" s="1185"/>
      <c r="V37" s="1196" t="s">
        <v>242</v>
      </c>
      <c r="W37" s="1196"/>
      <c r="X37" s="1196"/>
      <c r="Y37" s="1196"/>
      <c r="Z37" s="1196"/>
      <c r="AA37" s="1196"/>
      <c r="AB37" s="1196"/>
      <c r="AC37" s="1196"/>
      <c r="AD37" s="1196"/>
      <c r="AE37" s="1196"/>
      <c r="AF37" s="1196"/>
      <c r="AG37" s="1196"/>
      <c r="AH37" s="1196"/>
      <c r="AI37" s="1196"/>
    </row>
    <row r="38" spans="1:35" ht="18" customHeight="1">
      <c r="A38" s="1132"/>
      <c r="B38" s="1158" t="s">
        <v>22</v>
      </c>
      <c r="C38" s="1163"/>
      <c r="D38" s="1163"/>
      <c r="E38" s="1163"/>
      <c r="F38" s="1163"/>
      <c r="G38" s="1163"/>
      <c r="H38" s="1163"/>
      <c r="I38" s="1163"/>
      <c r="J38" s="1163"/>
      <c r="K38" s="1163"/>
      <c r="L38" s="1163"/>
      <c r="M38" s="1163"/>
      <c r="N38" s="1163"/>
      <c r="O38" s="1163"/>
      <c r="P38" s="1163"/>
      <c r="Q38" s="1163" t="s">
        <v>240</v>
      </c>
      <c r="R38" s="1163"/>
      <c r="S38" s="1163"/>
      <c r="T38" s="1163"/>
      <c r="U38" s="1163"/>
      <c r="V38" s="1163"/>
      <c r="W38" s="1163"/>
      <c r="X38" s="1163"/>
      <c r="Y38" s="1163"/>
      <c r="Z38" s="1163"/>
      <c r="AA38" s="1169"/>
      <c r="AB38" s="1169"/>
      <c r="AC38" s="1169"/>
      <c r="AD38" s="1169"/>
      <c r="AE38" s="1199"/>
      <c r="AF38" s="1199"/>
      <c r="AG38" s="1199"/>
      <c r="AH38" s="1199"/>
      <c r="AI38" s="1199"/>
    </row>
    <row r="39" spans="1:35" ht="18" customHeight="1">
      <c r="A39" s="1132"/>
      <c r="B39" s="1158"/>
      <c r="C39" s="1044"/>
      <c r="D39" s="1044"/>
      <c r="E39" s="1044"/>
      <c r="F39" s="1044"/>
      <c r="G39" s="1044"/>
      <c r="H39" s="1044"/>
      <c r="I39" s="1044"/>
      <c r="J39" s="1044"/>
      <c r="K39" s="1044"/>
      <c r="L39" s="1044"/>
      <c r="M39" s="1044"/>
      <c r="N39" s="1044"/>
      <c r="O39" s="1044"/>
      <c r="P39" s="1044"/>
      <c r="Q39" s="1163" t="s">
        <v>240</v>
      </c>
      <c r="R39" s="1163"/>
      <c r="S39" s="1163"/>
      <c r="T39" s="1163"/>
      <c r="U39" s="1163"/>
      <c r="V39" s="1163"/>
      <c r="W39" s="1163"/>
      <c r="X39" s="1163"/>
      <c r="Y39" s="1163"/>
      <c r="Z39" s="1163"/>
      <c r="AA39" s="1146"/>
      <c r="AB39" s="1146"/>
      <c r="AC39" s="1146"/>
      <c r="AD39" s="1146"/>
      <c r="AE39" s="1200"/>
      <c r="AF39" s="1200"/>
      <c r="AG39" s="1200"/>
      <c r="AH39" s="1200"/>
      <c r="AI39" s="1200"/>
    </row>
    <row r="40" spans="1:35" ht="18" customHeight="1">
      <c r="A40" s="1132"/>
      <c r="B40" s="1158"/>
      <c r="C40" s="1044"/>
      <c r="D40" s="1044"/>
      <c r="E40" s="1044"/>
      <c r="F40" s="1044"/>
      <c r="G40" s="1044"/>
      <c r="H40" s="1044"/>
      <c r="I40" s="1044"/>
      <c r="J40" s="1044"/>
      <c r="K40" s="1044"/>
      <c r="L40" s="1044"/>
      <c r="M40" s="1044"/>
      <c r="N40" s="1044"/>
      <c r="O40" s="1044"/>
      <c r="P40" s="1044"/>
      <c r="Q40" s="1163" t="s">
        <v>240</v>
      </c>
      <c r="R40" s="1163"/>
      <c r="S40" s="1163"/>
      <c r="T40" s="1163"/>
      <c r="U40" s="1163"/>
      <c r="V40" s="1163"/>
      <c r="W40" s="1163"/>
      <c r="X40" s="1163"/>
      <c r="Y40" s="1163"/>
      <c r="Z40" s="1163"/>
      <c r="AA40" s="1146"/>
      <c r="AB40" s="1146"/>
      <c r="AC40" s="1146"/>
      <c r="AD40" s="1146"/>
      <c r="AE40" s="1149"/>
      <c r="AF40" s="1149"/>
      <c r="AG40" s="1149"/>
      <c r="AH40" s="1149"/>
      <c r="AI40" s="1149"/>
    </row>
    <row r="41" spans="1:35" ht="18" customHeight="1">
      <c r="A41" s="1132"/>
      <c r="B41" s="1158"/>
      <c r="C41" s="1044"/>
      <c r="D41" s="1044"/>
      <c r="E41" s="1044"/>
      <c r="F41" s="1044"/>
      <c r="G41" s="1044"/>
      <c r="H41" s="1044"/>
      <c r="I41" s="1044"/>
      <c r="J41" s="1044"/>
      <c r="K41" s="1044"/>
      <c r="L41" s="1044"/>
      <c r="M41" s="1044"/>
      <c r="N41" s="1044"/>
      <c r="O41" s="1044"/>
      <c r="P41" s="1044"/>
      <c r="Q41" s="1163" t="s">
        <v>240</v>
      </c>
      <c r="R41" s="1163"/>
      <c r="S41" s="1163"/>
      <c r="T41" s="1163"/>
      <c r="U41" s="1163"/>
      <c r="V41" s="1163"/>
      <c r="W41" s="1163"/>
      <c r="X41" s="1163"/>
      <c r="Y41" s="1163"/>
      <c r="Z41" s="1163"/>
      <c r="AA41" s="1146"/>
      <c r="AB41" s="1146"/>
      <c r="AC41" s="1146"/>
      <c r="AD41" s="1146"/>
      <c r="AE41" s="1200"/>
      <c r="AF41" s="1200"/>
      <c r="AG41" s="1200"/>
      <c r="AH41" s="1200"/>
      <c r="AI41" s="1200"/>
    </row>
    <row r="42" spans="1:35" ht="18" customHeight="1">
      <c r="A42" s="1132"/>
      <c r="B42" s="1158"/>
      <c r="C42" s="1044"/>
      <c r="D42" s="1044"/>
      <c r="E42" s="1044"/>
      <c r="F42" s="1044"/>
      <c r="G42" s="1044"/>
      <c r="H42" s="1044"/>
      <c r="I42" s="1044"/>
      <c r="J42" s="1044"/>
      <c r="K42" s="1044"/>
      <c r="L42" s="1044"/>
      <c r="M42" s="1044"/>
      <c r="N42" s="1044"/>
      <c r="O42" s="1044"/>
      <c r="P42" s="1044"/>
      <c r="Q42" s="1163" t="s">
        <v>240</v>
      </c>
      <c r="R42" s="1163"/>
      <c r="S42" s="1163"/>
      <c r="T42" s="1163"/>
      <c r="U42" s="1163"/>
      <c r="V42" s="1163"/>
      <c r="W42" s="1163"/>
      <c r="X42" s="1163"/>
      <c r="Y42" s="1163"/>
      <c r="Z42" s="1163"/>
      <c r="AA42" s="1146"/>
      <c r="AB42" s="1146"/>
      <c r="AC42" s="1146"/>
      <c r="AD42" s="1146"/>
      <c r="AE42" s="1200"/>
      <c r="AF42" s="1200"/>
      <c r="AG42" s="1200"/>
      <c r="AH42" s="1200"/>
      <c r="AI42" s="1200"/>
    </row>
    <row r="43" spans="1:35" ht="18" customHeight="1">
      <c r="A43" s="1132"/>
      <c r="B43" s="1158"/>
      <c r="C43" s="1044"/>
      <c r="D43" s="1044"/>
      <c r="E43" s="1044"/>
      <c r="F43" s="1044"/>
      <c r="G43" s="1044"/>
      <c r="H43" s="1044"/>
      <c r="I43" s="1044"/>
      <c r="J43" s="1044"/>
      <c r="K43" s="1044"/>
      <c r="L43" s="1044"/>
      <c r="M43" s="1044"/>
      <c r="N43" s="1044"/>
      <c r="O43" s="1044"/>
      <c r="P43" s="1044"/>
      <c r="Q43" s="1044" t="s">
        <v>240</v>
      </c>
      <c r="R43" s="1044"/>
      <c r="S43" s="1044"/>
      <c r="T43" s="1044"/>
      <c r="U43" s="1044"/>
      <c r="V43" s="1044"/>
      <c r="W43" s="1044"/>
      <c r="X43" s="1044"/>
      <c r="Y43" s="1044"/>
      <c r="Z43" s="1044"/>
      <c r="AA43" s="1146"/>
      <c r="AB43" s="1146"/>
      <c r="AC43" s="1146"/>
      <c r="AD43" s="1146"/>
      <c r="AE43" s="1200"/>
      <c r="AF43" s="1200"/>
      <c r="AG43" s="1200"/>
      <c r="AH43" s="1200"/>
      <c r="AI43" s="1200"/>
    </row>
    <row r="44" spans="1:35" ht="18" customHeight="1">
      <c r="A44" s="1132"/>
      <c r="B44" s="1158"/>
      <c r="C44" s="1185"/>
      <c r="D44" s="1185"/>
      <c r="E44" s="1185"/>
      <c r="F44" s="1185"/>
      <c r="G44" s="1185"/>
      <c r="H44" s="1185"/>
      <c r="I44" s="1185"/>
      <c r="J44" s="1185"/>
      <c r="K44" s="1185"/>
      <c r="L44" s="1185"/>
      <c r="M44" s="1185"/>
      <c r="N44" s="1185"/>
      <c r="O44" s="1185"/>
      <c r="P44" s="1185"/>
      <c r="Q44" s="1185"/>
      <c r="R44" s="1185"/>
      <c r="S44" s="1185"/>
      <c r="T44" s="1185"/>
      <c r="U44" s="1185"/>
      <c r="V44" s="1196" t="s">
        <v>465</v>
      </c>
      <c r="W44" s="1196"/>
      <c r="X44" s="1196"/>
      <c r="Y44" s="1196"/>
      <c r="Z44" s="1196"/>
      <c r="AA44" s="1196"/>
      <c r="AB44" s="1196"/>
      <c r="AC44" s="1196"/>
      <c r="AD44" s="1196"/>
      <c r="AE44" s="1196"/>
      <c r="AF44" s="1196"/>
      <c r="AG44" s="1196"/>
      <c r="AH44" s="1196"/>
      <c r="AI44" s="1196"/>
    </row>
    <row r="45" spans="1:35" ht="18" customHeight="1">
      <c r="A45" s="1132"/>
      <c r="B45" s="1158" t="s">
        <v>196</v>
      </c>
      <c r="C45" s="1163"/>
      <c r="D45" s="1163"/>
      <c r="E45" s="1163"/>
      <c r="F45" s="1163"/>
      <c r="G45" s="1163"/>
      <c r="H45" s="1163"/>
      <c r="I45" s="1163"/>
      <c r="J45" s="1163"/>
      <c r="K45" s="1163"/>
      <c r="L45" s="1163"/>
      <c r="M45" s="1163"/>
      <c r="N45" s="1163"/>
      <c r="O45" s="1163"/>
      <c r="P45" s="1163"/>
      <c r="Q45" s="1163" t="s">
        <v>240</v>
      </c>
      <c r="R45" s="1163"/>
      <c r="S45" s="1163"/>
      <c r="T45" s="1163"/>
      <c r="U45" s="1163"/>
      <c r="V45" s="1163"/>
      <c r="W45" s="1163"/>
      <c r="X45" s="1163"/>
      <c r="Y45" s="1163"/>
      <c r="Z45" s="1163"/>
      <c r="AA45" s="1169"/>
      <c r="AB45" s="1169"/>
      <c r="AC45" s="1169"/>
      <c r="AD45" s="1169"/>
      <c r="AE45" s="1199"/>
      <c r="AF45" s="1199"/>
      <c r="AG45" s="1199"/>
      <c r="AH45" s="1199"/>
      <c r="AI45" s="1199"/>
    </row>
    <row r="46" spans="1:35" ht="18" customHeight="1">
      <c r="A46" s="1132"/>
      <c r="B46" s="1158"/>
      <c r="C46" s="1044"/>
      <c r="D46" s="1044"/>
      <c r="E46" s="1044"/>
      <c r="F46" s="1044"/>
      <c r="G46" s="1044"/>
      <c r="H46" s="1044"/>
      <c r="I46" s="1044"/>
      <c r="J46" s="1044"/>
      <c r="K46" s="1044"/>
      <c r="L46" s="1044"/>
      <c r="M46" s="1044"/>
      <c r="N46" s="1044"/>
      <c r="O46" s="1044"/>
      <c r="P46" s="1044"/>
      <c r="Q46" s="1163" t="s">
        <v>240</v>
      </c>
      <c r="R46" s="1163"/>
      <c r="S46" s="1163"/>
      <c r="T46" s="1163"/>
      <c r="U46" s="1163"/>
      <c r="V46" s="1163"/>
      <c r="W46" s="1163"/>
      <c r="X46" s="1163"/>
      <c r="Y46" s="1163"/>
      <c r="Z46" s="1163"/>
      <c r="AA46" s="1146"/>
      <c r="AB46" s="1146"/>
      <c r="AC46" s="1146"/>
      <c r="AD46" s="1146"/>
      <c r="AE46" s="1200"/>
      <c r="AF46" s="1200"/>
      <c r="AG46" s="1200"/>
      <c r="AH46" s="1200"/>
      <c r="AI46" s="1200"/>
    </row>
    <row r="47" spans="1:35" ht="18" customHeight="1">
      <c r="A47" s="1132"/>
      <c r="B47" s="1158"/>
      <c r="C47" s="1044"/>
      <c r="D47" s="1044"/>
      <c r="E47" s="1044"/>
      <c r="F47" s="1044"/>
      <c r="G47" s="1044"/>
      <c r="H47" s="1044"/>
      <c r="I47" s="1044"/>
      <c r="J47" s="1044"/>
      <c r="K47" s="1044"/>
      <c r="L47" s="1044"/>
      <c r="M47" s="1044"/>
      <c r="N47" s="1044"/>
      <c r="O47" s="1044"/>
      <c r="P47" s="1044"/>
      <c r="Q47" s="1163" t="s">
        <v>240</v>
      </c>
      <c r="R47" s="1163"/>
      <c r="S47" s="1163"/>
      <c r="T47" s="1163"/>
      <c r="U47" s="1163"/>
      <c r="V47" s="1163"/>
      <c r="W47" s="1163"/>
      <c r="X47" s="1163"/>
      <c r="Y47" s="1163"/>
      <c r="Z47" s="1163"/>
      <c r="AA47" s="1146"/>
      <c r="AB47" s="1146"/>
      <c r="AC47" s="1146"/>
      <c r="AD47" s="1146"/>
      <c r="AE47" s="1149"/>
      <c r="AF47" s="1149"/>
      <c r="AG47" s="1149"/>
      <c r="AH47" s="1149"/>
      <c r="AI47" s="1149"/>
    </row>
    <row r="48" spans="1:35" ht="18" customHeight="1">
      <c r="A48" s="1132"/>
      <c r="B48" s="1158"/>
      <c r="C48" s="1044"/>
      <c r="D48" s="1044"/>
      <c r="E48" s="1044"/>
      <c r="F48" s="1044"/>
      <c r="G48" s="1044"/>
      <c r="H48" s="1044"/>
      <c r="I48" s="1044"/>
      <c r="J48" s="1044"/>
      <c r="K48" s="1044"/>
      <c r="L48" s="1044"/>
      <c r="M48" s="1044"/>
      <c r="N48" s="1044"/>
      <c r="O48" s="1044"/>
      <c r="P48" s="1044"/>
      <c r="Q48" s="1163" t="s">
        <v>240</v>
      </c>
      <c r="R48" s="1163"/>
      <c r="S48" s="1163"/>
      <c r="T48" s="1163"/>
      <c r="U48" s="1163"/>
      <c r="V48" s="1163"/>
      <c r="W48" s="1163"/>
      <c r="X48" s="1163"/>
      <c r="Y48" s="1163"/>
      <c r="Z48" s="1163"/>
      <c r="AA48" s="1146"/>
      <c r="AB48" s="1146"/>
      <c r="AC48" s="1146"/>
      <c r="AD48" s="1146"/>
      <c r="AE48" s="1200"/>
      <c r="AF48" s="1200"/>
      <c r="AG48" s="1200"/>
      <c r="AH48" s="1200"/>
      <c r="AI48" s="1200"/>
    </row>
    <row r="49" spans="1:35" ht="18" customHeight="1">
      <c r="A49" s="1132"/>
      <c r="B49" s="1158"/>
      <c r="C49" s="1044"/>
      <c r="D49" s="1044"/>
      <c r="E49" s="1044"/>
      <c r="F49" s="1044"/>
      <c r="G49" s="1044"/>
      <c r="H49" s="1044"/>
      <c r="I49" s="1044"/>
      <c r="J49" s="1044"/>
      <c r="K49" s="1044"/>
      <c r="L49" s="1044"/>
      <c r="M49" s="1044"/>
      <c r="N49" s="1044"/>
      <c r="O49" s="1044"/>
      <c r="P49" s="1044"/>
      <c r="Q49" s="1163" t="s">
        <v>240</v>
      </c>
      <c r="R49" s="1163"/>
      <c r="S49" s="1163"/>
      <c r="T49" s="1163"/>
      <c r="U49" s="1163"/>
      <c r="V49" s="1163"/>
      <c r="W49" s="1163"/>
      <c r="X49" s="1163"/>
      <c r="Y49" s="1163"/>
      <c r="Z49" s="1163"/>
      <c r="AA49" s="1146"/>
      <c r="AB49" s="1146"/>
      <c r="AC49" s="1146"/>
      <c r="AD49" s="1146"/>
      <c r="AE49" s="1200"/>
      <c r="AF49" s="1200"/>
      <c r="AG49" s="1200"/>
      <c r="AH49" s="1200"/>
      <c r="AI49" s="1200"/>
    </row>
    <row r="50" spans="1:35" ht="18" customHeight="1">
      <c r="A50" s="1132"/>
      <c r="B50" s="1158"/>
      <c r="C50" s="1044"/>
      <c r="D50" s="1044"/>
      <c r="E50" s="1044"/>
      <c r="F50" s="1044"/>
      <c r="G50" s="1044"/>
      <c r="H50" s="1044"/>
      <c r="I50" s="1044"/>
      <c r="J50" s="1044"/>
      <c r="K50" s="1044"/>
      <c r="L50" s="1044"/>
      <c r="M50" s="1044"/>
      <c r="N50" s="1044"/>
      <c r="O50" s="1044"/>
      <c r="P50" s="1044"/>
      <c r="Q50" s="1044" t="s">
        <v>240</v>
      </c>
      <c r="R50" s="1044"/>
      <c r="S50" s="1044"/>
      <c r="T50" s="1044"/>
      <c r="U50" s="1044"/>
      <c r="V50" s="1044"/>
      <c r="W50" s="1044"/>
      <c r="X50" s="1044"/>
      <c r="Y50" s="1044"/>
      <c r="Z50" s="1044"/>
      <c r="AA50" s="1146"/>
      <c r="AB50" s="1146"/>
      <c r="AC50" s="1146"/>
      <c r="AD50" s="1146"/>
      <c r="AE50" s="1200"/>
      <c r="AF50" s="1200"/>
      <c r="AG50" s="1200"/>
      <c r="AH50" s="1200"/>
      <c r="AI50" s="1200"/>
    </row>
    <row r="51" spans="1:35" ht="18" customHeight="1">
      <c r="A51" s="1132"/>
      <c r="B51" s="1158"/>
      <c r="C51" s="1185"/>
      <c r="D51" s="1185"/>
      <c r="E51" s="1185"/>
      <c r="F51" s="1185"/>
      <c r="G51" s="1185"/>
      <c r="H51" s="1185"/>
      <c r="I51" s="1185"/>
      <c r="J51" s="1185"/>
      <c r="K51" s="1185"/>
      <c r="L51" s="1185"/>
      <c r="M51" s="1185"/>
      <c r="N51" s="1185"/>
      <c r="O51" s="1185"/>
      <c r="P51" s="1185"/>
      <c r="Q51" s="1185"/>
      <c r="R51" s="1185"/>
      <c r="S51" s="1185"/>
      <c r="T51" s="1185"/>
      <c r="U51" s="1185"/>
      <c r="V51" s="1196" t="s">
        <v>268</v>
      </c>
      <c r="W51" s="1196"/>
      <c r="X51" s="1196"/>
      <c r="Y51" s="1196"/>
      <c r="Z51" s="1196"/>
      <c r="AA51" s="1196"/>
      <c r="AB51" s="1196"/>
      <c r="AC51" s="1196"/>
      <c r="AD51" s="1196"/>
      <c r="AE51" s="1196"/>
      <c r="AF51" s="1196"/>
      <c r="AG51" s="1196"/>
      <c r="AH51" s="1196"/>
      <c r="AI51" s="1196"/>
    </row>
    <row r="52" spans="1:35" ht="18" customHeight="1">
      <c r="A52" s="1132"/>
      <c r="B52" s="1158" t="s">
        <v>459</v>
      </c>
      <c r="C52" s="1163"/>
      <c r="D52" s="1163"/>
      <c r="E52" s="1163"/>
      <c r="F52" s="1163"/>
      <c r="G52" s="1163"/>
      <c r="H52" s="1163"/>
      <c r="I52" s="1163"/>
      <c r="J52" s="1163"/>
      <c r="K52" s="1163"/>
      <c r="L52" s="1163"/>
      <c r="M52" s="1163"/>
      <c r="N52" s="1163"/>
      <c r="O52" s="1163"/>
      <c r="P52" s="1163"/>
      <c r="Q52" s="1163" t="s">
        <v>240</v>
      </c>
      <c r="R52" s="1163"/>
      <c r="S52" s="1163"/>
      <c r="T52" s="1163"/>
      <c r="U52" s="1163"/>
      <c r="V52" s="1163"/>
      <c r="W52" s="1163"/>
      <c r="X52" s="1163"/>
      <c r="Y52" s="1163"/>
      <c r="Z52" s="1163"/>
      <c r="AA52" s="1169"/>
      <c r="AB52" s="1169"/>
      <c r="AC52" s="1169"/>
      <c r="AD52" s="1169"/>
      <c r="AE52" s="1199"/>
      <c r="AF52" s="1199"/>
      <c r="AG52" s="1199"/>
      <c r="AH52" s="1199"/>
      <c r="AI52" s="1199"/>
    </row>
    <row r="53" spans="1:35" ht="18" customHeight="1">
      <c r="A53" s="1132"/>
      <c r="B53" s="1158"/>
      <c r="C53" s="1044"/>
      <c r="D53" s="1044"/>
      <c r="E53" s="1044"/>
      <c r="F53" s="1044"/>
      <c r="G53" s="1044"/>
      <c r="H53" s="1044"/>
      <c r="I53" s="1044"/>
      <c r="J53" s="1044"/>
      <c r="K53" s="1044"/>
      <c r="L53" s="1044"/>
      <c r="M53" s="1044"/>
      <c r="N53" s="1044"/>
      <c r="O53" s="1044"/>
      <c r="P53" s="1044"/>
      <c r="Q53" s="1163" t="s">
        <v>240</v>
      </c>
      <c r="R53" s="1163"/>
      <c r="S53" s="1163"/>
      <c r="T53" s="1163"/>
      <c r="U53" s="1163"/>
      <c r="V53" s="1163"/>
      <c r="W53" s="1163"/>
      <c r="X53" s="1163"/>
      <c r="Y53" s="1163"/>
      <c r="Z53" s="1163"/>
      <c r="AA53" s="1146"/>
      <c r="AB53" s="1146"/>
      <c r="AC53" s="1146"/>
      <c r="AD53" s="1146"/>
      <c r="AE53" s="1200"/>
      <c r="AF53" s="1200"/>
      <c r="AG53" s="1200"/>
      <c r="AH53" s="1200"/>
      <c r="AI53" s="1200"/>
    </row>
    <row r="54" spans="1:35" ht="18" customHeight="1">
      <c r="A54" s="1132"/>
      <c r="B54" s="1158"/>
      <c r="C54" s="1044"/>
      <c r="D54" s="1044"/>
      <c r="E54" s="1044"/>
      <c r="F54" s="1044"/>
      <c r="G54" s="1044"/>
      <c r="H54" s="1044"/>
      <c r="I54" s="1044"/>
      <c r="J54" s="1044"/>
      <c r="K54" s="1044"/>
      <c r="L54" s="1044"/>
      <c r="M54" s="1044"/>
      <c r="N54" s="1044"/>
      <c r="O54" s="1044"/>
      <c r="P54" s="1044"/>
      <c r="Q54" s="1163" t="s">
        <v>240</v>
      </c>
      <c r="R54" s="1163"/>
      <c r="S54" s="1163"/>
      <c r="T54" s="1163"/>
      <c r="U54" s="1163"/>
      <c r="V54" s="1163"/>
      <c r="W54" s="1163"/>
      <c r="X54" s="1163"/>
      <c r="Y54" s="1163"/>
      <c r="Z54" s="1163"/>
      <c r="AA54" s="1146"/>
      <c r="AB54" s="1146"/>
      <c r="AC54" s="1146"/>
      <c r="AD54" s="1146"/>
      <c r="AE54" s="1149"/>
      <c r="AF54" s="1149"/>
      <c r="AG54" s="1149"/>
      <c r="AH54" s="1149"/>
      <c r="AI54" s="1149"/>
    </row>
    <row r="55" spans="1:35" ht="18" customHeight="1">
      <c r="A55" s="1132"/>
      <c r="B55" s="1158"/>
      <c r="C55" s="1044"/>
      <c r="D55" s="1044"/>
      <c r="E55" s="1044"/>
      <c r="F55" s="1044"/>
      <c r="G55" s="1044"/>
      <c r="H55" s="1044"/>
      <c r="I55" s="1044"/>
      <c r="J55" s="1044"/>
      <c r="K55" s="1044"/>
      <c r="L55" s="1044"/>
      <c r="M55" s="1044"/>
      <c r="N55" s="1044"/>
      <c r="O55" s="1044"/>
      <c r="P55" s="1044"/>
      <c r="Q55" s="1163" t="s">
        <v>240</v>
      </c>
      <c r="R55" s="1163"/>
      <c r="S55" s="1163"/>
      <c r="T55" s="1163"/>
      <c r="U55" s="1163"/>
      <c r="V55" s="1163"/>
      <c r="W55" s="1163"/>
      <c r="X55" s="1163"/>
      <c r="Y55" s="1163"/>
      <c r="Z55" s="1163"/>
      <c r="AA55" s="1146"/>
      <c r="AB55" s="1146"/>
      <c r="AC55" s="1146"/>
      <c r="AD55" s="1146"/>
      <c r="AE55" s="1200"/>
      <c r="AF55" s="1200"/>
      <c r="AG55" s="1200"/>
      <c r="AH55" s="1200"/>
      <c r="AI55" s="1200"/>
    </row>
    <row r="56" spans="1:35" ht="18" customHeight="1">
      <c r="A56" s="1132"/>
      <c r="B56" s="1158"/>
      <c r="C56" s="1044"/>
      <c r="D56" s="1044"/>
      <c r="E56" s="1044"/>
      <c r="F56" s="1044"/>
      <c r="G56" s="1044"/>
      <c r="H56" s="1044"/>
      <c r="I56" s="1044"/>
      <c r="J56" s="1044"/>
      <c r="K56" s="1044"/>
      <c r="L56" s="1044"/>
      <c r="M56" s="1044"/>
      <c r="N56" s="1044"/>
      <c r="O56" s="1044"/>
      <c r="P56" s="1044"/>
      <c r="Q56" s="1163" t="s">
        <v>240</v>
      </c>
      <c r="R56" s="1163"/>
      <c r="S56" s="1163"/>
      <c r="T56" s="1163"/>
      <c r="U56" s="1163"/>
      <c r="V56" s="1163"/>
      <c r="W56" s="1163"/>
      <c r="X56" s="1163"/>
      <c r="Y56" s="1163"/>
      <c r="Z56" s="1163"/>
      <c r="AA56" s="1146"/>
      <c r="AB56" s="1146"/>
      <c r="AC56" s="1146"/>
      <c r="AD56" s="1146"/>
      <c r="AE56" s="1200"/>
      <c r="AF56" s="1200"/>
      <c r="AG56" s="1200"/>
      <c r="AH56" s="1200"/>
      <c r="AI56" s="1200"/>
    </row>
    <row r="57" spans="1:35" ht="18" customHeight="1">
      <c r="A57" s="1132"/>
      <c r="B57" s="1158"/>
      <c r="C57" s="1044"/>
      <c r="D57" s="1044"/>
      <c r="E57" s="1044"/>
      <c r="F57" s="1044"/>
      <c r="G57" s="1044"/>
      <c r="H57" s="1044"/>
      <c r="I57" s="1044"/>
      <c r="J57" s="1044"/>
      <c r="K57" s="1044"/>
      <c r="L57" s="1044"/>
      <c r="M57" s="1044"/>
      <c r="N57" s="1044"/>
      <c r="O57" s="1044"/>
      <c r="P57" s="1044"/>
      <c r="Q57" s="1044" t="s">
        <v>240</v>
      </c>
      <c r="R57" s="1044"/>
      <c r="S57" s="1044"/>
      <c r="T57" s="1044"/>
      <c r="U57" s="1044"/>
      <c r="V57" s="1044"/>
      <c r="W57" s="1044"/>
      <c r="X57" s="1044"/>
      <c r="Y57" s="1044"/>
      <c r="Z57" s="1044"/>
      <c r="AA57" s="1146"/>
      <c r="AB57" s="1146"/>
      <c r="AC57" s="1146"/>
      <c r="AD57" s="1146"/>
      <c r="AE57" s="1200"/>
      <c r="AF57" s="1200"/>
      <c r="AG57" s="1200"/>
      <c r="AH57" s="1200"/>
      <c r="AI57" s="1200"/>
    </row>
    <row r="58" spans="1:35" ht="18" customHeight="1">
      <c r="A58" s="1132"/>
      <c r="B58" s="1158"/>
      <c r="C58" s="1185"/>
      <c r="D58" s="1185"/>
      <c r="E58" s="1185"/>
      <c r="F58" s="1185"/>
      <c r="G58" s="1185"/>
      <c r="H58" s="1185"/>
      <c r="I58" s="1185"/>
      <c r="J58" s="1185"/>
      <c r="K58" s="1185"/>
      <c r="L58" s="1185"/>
      <c r="M58" s="1185"/>
      <c r="N58" s="1185"/>
      <c r="O58" s="1185"/>
      <c r="P58" s="1185"/>
      <c r="Q58" s="1185"/>
      <c r="R58" s="1185"/>
      <c r="S58" s="1185"/>
      <c r="T58" s="1185"/>
      <c r="U58" s="1185"/>
      <c r="V58" s="1196" t="s">
        <v>417</v>
      </c>
      <c r="W58" s="1196"/>
      <c r="X58" s="1196"/>
      <c r="Y58" s="1196"/>
      <c r="Z58" s="1196"/>
      <c r="AA58" s="1196"/>
      <c r="AB58" s="1196"/>
      <c r="AC58" s="1196"/>
      <c r="AD58" s="1196"/>
      <c r="AE58" s="1196"/>
      <c r="AF58" s="1196"/>
      <c r="AG58" s="1196"/>
      <c r="AH58" s="1196"/>
      <c r="AI58" s="1196"/>
    </row>
    <row r="59" spans="1:35" ht="18" customHeight="1">
      <c r="A59" s="1132"/>
      <c r="B59" s="1159" t="s">
        <v>461</v>
      </c>
      <c r="C59" s="1125"/>
      <c r="D59" s="1125"/>
      <c r="E59" s="1125"/>
      <c r="F59" s="1125"/>
      <c r="G59" s="1125"/>
      <c r="H59" s="1125"/>
      <c r="I59" s="1125"/>
      <c r="J59" s="1125"/>
      <c r="K59" s="1125"/>
      <c r="L59" s="1125"/>
      <c r="M59" s="1125"/>
      <c r="N59" s="1125"/>
      <c r="O59" s="1125"/>
      <c r="P59" s="1125"/>
      <c r="Q59" s="1125" t="s">
        <v>240</v>
      </c>
      <c r="R59" s="1125"/>
      <c r="S59" s="1125"/>
      <c r="T59" s="1125"/>
      <c r="U59" s="1125"/>
      <c r="V59" s="1125"/>
      <c r="W59" s="1125"/>
      <c r="X59" s="1125"/>
      <c r="Y59" s="1125"/>
      <c r="Z59" s="1125"/>
      <c r="AA59" s="1141"/>
      <c r="AB59" s="1141"/>
      <c r="AC59" s="1141"/>
      <c r="AD59" s="1141"/>
      <c r="AE59" s="1208"/>
      <c r="AF59" s="1208"/>
      <c r="AG59" s="1208"/>
      <c r="AH59" s="1208"/>
      <c r="AI59" s="1208"/>
    </row>
    <row r="60" spans="1:35" ht="18" customHeight="1">
      <c r="A60" s="1132"/>
      <c r="B60" s="1159"/>
      <c r="C60" s="1044"/>
      <c r="D60" s="1044"/>
      <c r="E60" s="1044"/>
      <c r="F60" s="1044"/>
      <c r="G60" s="1044"/>
      <c r="H60" s="1044"/>
      <c r="I60" s="1044"/>
      <c r="J60" s="1044"/>
      <c r="K60" s="1044"/>
      <c r="L60" s="1044"/>
      <c r="M60" s="1044"/>
      <c r="N60" s="1044"/>
      <c r="O60" s="1044"/>
      <c r="P60" s="1044"/>
      <c r="Q60" s="1163" t="s">
        <v>240</v>
      </c>
      <c r="R60" s="1163"/>
      <c r="S60" s="1163"/>
      <c r="T60" s="1163"/>
      <c r="U60" s="1163"/>
      <c r="V60" s="1163"/>
      <c r="W60" s="1163"/>
      <c r="X60" s="1163"/>
      <c r="Y60" s="1163"/>
      <c r="Z60" s="1163"/>
      <c r="AA60" s="1146"/>
      <c r="AB60" s="1146"/>
      <c r="AC60" s="1146"/>
      <c r="AD60" s="1146"/>
      <c r="AE60" s="1200"/>
      <c r="AF60" s="1200"/>
      <c r="AG60" s="1200"/>
      <c r="AH60" s="1200"/>
      <c r="AI60" s="1200"/>
    </row>
    <row r="61" spans="1:35" ht="18" customHeight="1">
      <c r="A61" s="1132"/>
      <c r="B61" s="1159"/>
      <c r="C61" s="1044"/>
      <c r="D61" s="1044"/>
      <c r="E61" s="1044"/>
      <c r="F61" s="1044"/>
      <c r="G61" s="1044"/>
      <c r="H61" s="1044"/>
      <c r="I61" s="1044"/>
      <c r="J61" s="1044"/>
      <c r="K61" s="1044"/>
      <c r="L61" s="1044"/>
      <c r="M61" s="1044"/>
      <c r="N61" s="1044"/>
      <c r="O61" s="1044"/>
      <c r="P61" s="1044"/>
      <c r="Q61" s="1163" t="s">
        <v>240</v>
      </c>
      <c r="R61" s="1163"/>
      <c r="S61" s="1163"/>
      <c r="T61" s="1163"/>
      <c r="U61" s="1163"/>
      <c r="V61" s="1163"/>
      <c r="W61" s="1163"/>
      <c r="X61" s="1163"/>
      <c r="Y61" s="1163"/>
      <c r="Z61" s="1163"/>
      <c r="AA61" s="1146"/>
      <c r="AB61" s="1146"/>
      <c r="AC61" s="1146"/>
      <c r="AD61" s="1146"/>
      <c r="AE61" s="1149"/>
      <c r="AF61" s="1149"/>
      <c r="AG61" s="1149"/>
      <c r="AH61" s="1149"/>
      <c r="AI61" s="1149"/>
    </row>
    <row r="62" spans="1:35" ht="18" customHeight="1">
      <c r="A62" s="1132"/>
      <c r="B62" s="1159"/>
      <c r="C62" s="1044"/>
      <c r="D62" s="1044"/>
      <c r="E62" s="1044"/>
      <c r="F62" s="1044"/>
      <c r="G62" s="1044"/>
      <c r="H62" s="1044"/>
      <c r="I62" s="1044"/>
      <c r="J62" s="1044"/>
      <c r="K62" s="1044"/>
      <c r="L62" s="1044"/>
      <c r="M62" s="1044"/>
      <c r="N62" s="1044"/>
      <c r="O62" s="1044"/>
      <c r="P62" s="1044"/>
      <c r="Q62" s="1163" t="s">
        <v>240</v>
      </c>
      <c r="R62" s="1163"/>
      <c r="S62" s="1163"/>
      <c r="T62" s="1163"/>
      <c r="U62" s="1163"/>
      <c r="V62" s="1163"/>
      <c r="W62" s="1163"/>
      <c r="X62" s="1163"/>
      <c r="Y62" s="1163"/>
      <c r="Z62" s="1163"/>
      <c r="AA62" s="1146"/>
      <c r="AB62" s="1146"/>
      <c r="AC62" s="1146"/>
      <c r="AD62" s="1146"/>
      <c r="AE62" s="1200"/>
      <c r="AF62" s="1200"/>
      <c r="AG62" s="1200"/>
      <c r="AH62" s="1200"/>
      <c r="AI62" s="1200"/>
    </row>
    <row r="63" spans="1:35" ht="18" customHeight="1">
      <c r="A63" s="1132"/>
      <c r="B63" s="1159"/>
      <c r="C63" s="1044"/>
      <c r="D63" s="1044"/>
      <c r="E63" s="1044"/>
      <c r="F63" s="1044"/>
      <c r="G63" s="1044"/>
      <c r="H63" s="1044"/>
      <c r="I63" s="1044"/>
      <c r="J63" s="1044"/>
      <c r="K63" s="1044"/>
      <c r="L63" s="1044"/>
      <c r="M63" s="1044"/>
      <c r="N63" s="1044"/>
      <c r="O63" s="1044"/>
      <c r="P63" s="1044"/>
      <c r="Q63" s="1163" t="s">
        <v>240</v>
      </c>
      <c r="R63" s="1163"/>
      <c r="S63" s="1163"/>
      <c r="T63" s="1163"/>
      <c r="U63" s="1163"/>
      <c r="V63" s="1163"/>
      <c r="W63" s="1163"/>
      <c r="X63" s="1163"/>
      <c r="Y63" s="1163"/>
      <c r="Z63" s="1163"/>
      <c r="AA63" s="1146"/>
      <c r="AB63" s="1146"/>
      <c r="AC63" s="1146"/>
      <c r="AD63" s="1146"/>
      <c r="AE63" s="1200"/>
      <c r="AF63" s="1200"/>
      <c r="AG63" s="1200"/>
      <c r="AH63" s="1200"/>
      <c r="AI63" s="1200"/>
    </row>
    <row r="64" spans="1:35" ht="18" customHeight="1">
      <c r="A64" s="1132"/>
      <c r="B64" s="1159"/>
      <c r="C64" s="1044"/>
      <c r="D64" s="1044"/>
      <c r="E64" s="1044"/>
      <c r="F64" s="1044"/>
      <c r="G64" s="1044"/>
      <c r="H64" s="1044"/>
      <c r="I64" s="1044"/>
      <c r="J64" s="1044"/>
      <c r="K64" s="1044"/>
      <c r="L64" s="1044"/>
      <c r="M64" s="1044"/>
      <c r="N64" s="1044"/>
      <c r="O64" s="1044"/>
      <c r="P64" s="1044"/>
      <c r="Q64" s="1044" t="s">
        <v>240</v>
      </c>
      <c r="R64" s="1044"/>
      <c r="S64" s="1044"/>
      <c r="T64" s="1044"/>
      <c r="U64" s="1044"/>
      <c r="V64" s="1044"/>
      <c r="W64" s="1044"/>
      <c r="X64" s="1044"/>
      <c r="Y64" s="1044"/>
      <c r="Z64" s="1044"/>
      <c r="AA64" s="1146"/>
      <c r="AB64" s="1146"/>
      <c r="AC64" s="1146"/>
      <c r="AD64" s="1146"/>
      <c r="AE64" s="1200"/>
      <c r="AF64" s="1200"/>
      <c r="AG64" s="1200"/>
      <c r="AH64" s="1200"/>
      <c r="AI64" s="1200"/>
    </row>
    <row r="65" spans="1:35" ht="18" customHeight="1">
      <c r="A65" s="1132"/>
      <c r="B65" s="1159"/>
      <c r="C65" s="1185"/>
      <c r="D65" s="1185"/>
      <c r="E65" s="1185"/>
      <c r="F65" s="1185"/>
      <c r="G65" s="1185"/>
      <c r="H65" s="1185"/>
      <c r="I65" s="1185"/>
      <c r="J65" s="1185"/>
      <c r="K65" s="1185"/>
      <c r="L65" s="1185"/>
      <c r="M65" s="1185"/>
      <c r="N65" s="1185"/>
      <c r="O65" s="1185"/>
      <c r="P65" s="1185"/>
      <c r="Q65" s="1185"/>
      <c r="R65" s="1185"/>
      <c r="S65" s="1185"/>
      <c r="T65" s="1185"/>
      <c r="U65" s="1185"/>
      <c r="V65" s="1196" t="s">
        <v>106</v>
      </c>
      <c r="W65" s="1196"/>
      <c r="X65" s="1196"/>
      <c r="Y65" s="1196"/>
      <c r="Z65" s="1196"/>
      <c r="AA65" s="1196"/>
      <c r="AB65" s="1196"/>
      <c r="AC65" s="1196"/>
      <c r="AD65" s="1196"/>
      <c r="AE65" s="1196"/>
      <c r="AF65" s="1196"/>
      <c r="AG65" s="1196"/>
      <c r="AH65" s="1196"/>
      <c r="AI65" s="1196"/>
    </row>
    <row r="66" spans="1:35" ht="18" customHeight="1">
      <c r="A66" s="1132"/>
      <c r="B66" s="1158" t="s">
        <v>482</v>
      </c>
      <c r="C66" s="1163"/>
      <c r="D66" s="1163"/>
      <c r="E66" s="1163"/>
      <c r="F66" s="1163"/>
      <c r="G66" s="1163"/>
      <c r="H66" s="1163"/>
      <c r="I66" s="1163"/>
      <c r="J66" s="1163"/>
      <c r="K66" s="1163"/>
      <c r="L66" s="1163"/>
      <c r="M66" s="1163"/>
      <c r="N66" s="1163"/>
      <c r="O66" s="1163"/>
      <c r="P66" s="1163"/>
      <c r="Q66" s="1163" t="s">
        <v>240</v>
      </c>
      <c r="R66" s="1163"/>
      <c r="S66" s="1163"/>
      <c r="T66" s="1163"/>
      <c r="U66" s="1163"/>
      <c r="V66" s="1163"/>
      <c r="W66" s="1163"/>
      <c r="X66" s="1163"/>
      <c r="Y66" s="1163"/>
      <c r="Z66" s="1163"/>
      <c r="AA66" s="1169"/>
      <c r="AB66" s="1169"/>
      <c r="AC66" s="1169"/>
      <c r="AD66" s="1169"/>
      <c r="AE66" s="1199"/>
      <c r="AF66" s="1199"/>
      <c r="AG66" s="1199"/>
      <c r="AH66" s="1199"/>
      <c r="AI66" s="1199"/>
    </row>
    <row r="67" spans="1:35" ht="18" customHeight="1">
      <c r="A67" s="1132"/>
      <c r="B67" s="1158"/>
      <c r="C67" s="1044"/>
      <c r="D67" s="1044"/>
      <c r="E67" s="1044"/>
      <c r="F67" s="1044"/>
      <c r="G67" s="1044"/>
      <c r="H67" s="1044"/>
      <c r="I67" s="1044"/>
      <c r="J67" s="1044"/>
      <c r="K67" s="1044"/>
      <c r="L67" s="1044"/>
      <c r="M67" s="1044"/>
      <c r="N67" s="1044"/>
      <c r="O67" s="1044"/>
      <c r="P67" s="1044"/>
      <c r="Q67" s="1163" t="s">
        <v>240</v>
      </c>
      <c r="R67" s="1163"/>
      <c r="S67" s="1163"/>
      <c r="T67" s="1163"/>
      <c r="U67" s="1163"/>
      <c r="V67" s="1163"/>
      <c r="W67" s="1163"/>
      <c r="X67" s="1163"/>
      <c r="Y67" s="1163"/>
      <c r="Z67" s="1163"/>
      <c r="AA67" s="1146"/>
      <c r="AB67" s="1146"/>
      <c r="AC67" s="1146"/>
      <c r="AD67" s="1146"/>
      <c r="AE67" s="1200"/>
      <c r="AF67" s="1200"/>
      <c r="AG67" s="1200"/>
      <c r="AH67" s="1200"/>
      <c r="AI67" s="1200"/>
    </row>
    <row r="68" spans="1:35" ht="18" customHeight="1">
      <c r="A68" s="1132"/>
      <c r="B68" s="1158"/>
      <c r="C68" s="1044"/>
      <c r="D68" s="1044"/>
      <c r="E68" s="1044"/>
      <c r="F68" s="1044"/>
      <c r="G68" s="1044"/>
      <c r="H68" s="1044"/>
      <c r="I68" s="1044"/>
      <c r="J68" s="1044"/>
      <c r="K68" s="1044"/>
      <c r="L68" s="1044"/>
      <c r="M68" s="1044"/>
      <c r="N68" s="1044"/>
      <c r="O68" s="1044"/>
      <c r="P68" s="1044"/>
      <c r="Q68" s="1163" t="s">
        <v>240</v>
      </c>
      <c r="R68" s="1163"/>
      <c r="S68" s="1163"/>
      <c r="T68" s="1163"/>
      <c r="U68" s="1163"/>
      <c r="V68" s="1163"/>
      <c r="W68" s="1163"/>
      <c r="X68" s="1163"/>
      <c r="Y68" s="1163"/>
      <c r="Z68" s="1163"/>
      <c r="AA68" s="1146"/>
      <c r="AB68" s="1146"/>
      <c r="AC68" s="1146"/>
      <c r="AD68" s="1146"/>
      <c r="AE68" s="1149"/>
      <c r="AF68" s="1149"/>
      <c r="AG68" s="1149"/>
      <c r="AH68" s="1149"/>
      <c r="AI68" s="1149"/>
    </row>
    <row r="69" spans="1:35" ht="18" customHeight="1">
      <c r="A69" s="1132"/>
      <c r="B69" s="1158"/>
      <c r="C69" s="1044"/>
      <c r="D69" s="1044"/>
      <c r="E69" s="1044"/>
      <c r="F69" s="1044"/>
      <c r="G69" s="1044"/>
      <c r="H69" s="1044"/>
      <c r="I69" s="1044"/>
      <c r="J69" s="1044"/>
      <c r="K69" s="1044"/>
      <c r="L69" s="1044"/>
      <c r="M69" s="1044"/>
      <c r="N69" s="1044"/>
      <c r="O69" s="1044"/>
      <c r="P69" s="1044"/>
      <c r="Q69" s="1163" t="s">
        <v>240</v>
      </c>
      <c r="R69" s="1163"/>
      <c r="S69" s="1163"/>
      <c r="T69" s="1163"/>
      <c r="U69" s="1163"/>
      <c r="V69" s="1163"/>
      <c r="W69" s="1163"/>
      <c r="X69" s="1163"/>
      <c r="Y69" s="1163"/>
      <c r="Z69" s="1163"/>
      <c r="AA69" s="1146"/>
      <c r="AB69" s="1146"/>
      <c r="AC69" s="1146"/>
      <c r="AD69" s="1146"/>
      <c r="AE69" s="1200"/>
      <c r="AF69" s="1200"/>
      <c r="AG69" s="1200"/>
      <c r="AH69" s="1200"/>
      <c r="AI69" s="1200"/>
    </row>
    <row r="70" spans="1:35" ht="18" customHeight="1">
      <c r="A70" s="1132"/>
      <c r="B70" s="1158"/>
      <c r="C70" s="1044"/>
      <c r="D70" s="1044"/>
      <c r="E70" s="1044"/>
      <c r="F70" s="1044"/>
      <c r="G70" s="1044"/>
      <c r="H70" s="1044"/>
      <c r="I70" s="1044"/>
      <c r="J70" s="1044"/>
      <c r="K70" s="1044"/>
      <c r="L70" s="1044"/>
      <c r="M70" s="1044"/>
      <c r="N70" s="1044"/>
      <c r="O70" s="1044"/>
      <c r="P70" s="1044"/>
      <c r="Q70" s="1163" t="s">
        <v>240</v>
      </c>
      <c r="R70" s="1163"/>
      <c r="S70" s="1163"/>
      <c r="T70" s="1163"/>
      <c r="U70" s="1163"/>
      <c r="V70" s="1163"/>
      <c r="W70" s="1163"/>
      <c r="X70" s="1163"/>
      <c r="Y70" s="1163"/>
      <c r="Z70" s="1163"/>
      <c r="AA70" s="1146"/>
      <c r="AB70" s="1146"/>
      <c r="AC70" s="1146"/>
      <c r="AD70" s="1146"/>
      <c r="AE70" s="1200"/>
      <c r="AF70" s="1200"/>
      <c r="AG70" s="1200"/>
      <c r="AH70" s="1200"/>
      <c r="AI70" s="1200"/>
    </row>
    <row r="71" spans="1:35" ht="18" customHeight="1">
      <c r="A71" s="1132"/>
      <c r="B71" s="1158"/>
      <c r="C71" s="1044"/>
      <c r="D71" s="1044"/>
      <c r="E71" s="1044"/>
      <c r="F71" s="1044"/>
      <c r="G71" s="1044"/>
      <c r="H71" s="1044"/>
      <c r="I71" s="1044"/>
      <c r="J71" s="1044"/>
      <c r="K71" s="1044"/>
      <c r="L71" s="1044"/>
      <c r="M71" s="1044"/>
      <c r="N71" s="1044"/>
      <c r="O71" s="1044"/>
      <c r="P71" s="1044"/>
      <c r="Q71" s="1044" t="s">
        <v>240</v>
      </c>
      <c r="R71" s="1044"/>
      <c r="S71" s="1044"/>
      <c r="T71" s="1044"/>
      <c r="U71" s="1044"/>
      <c r="V71" s="1044"/>
      <c r="W71" s="1044"/>
      <c r="X71" s="1044"/>
      <c r="Y71" s="1044"/>
      <c r="Z71" s="1044"/>
      <c r="AA71" s="1146"/>
      <c r="AB71" s="1146"/>
      <c r="AC71" s="1146"/>
      <c r="AD71" s="1146"/>
      <c r="AE71" s="1200"/>
      <c r="AF71" s="1200"/>
      <c r="AG71" s="1200"/>
      <c r="AH71" s="1200"/>
      <c r="AI71" s="1200"/>
    </row>
    <row r="72" spans="1:35" ht="18" customHeight="1">
      <c r="A72" s="1132"/>
      <c r="B72" s="1158"/>
      <c r="C72" s="1185"/>
      <c r="D72" s="1185"/>
      <c r="E72" s="1185"/>
      <c r="F72" s="1185"/>
      <c r="G72" s="1185"/>
      <c r="H72" s="1185"/>
      <c r="I72" s="1185"/>
      <c r="J72" s="1185"/>
      <c r="K72" s="1185"/>
      <c r="L72" s="1185"/>
      <c r="M72" s="1185"/>
      <c r="N72" s="1185"/>
      <c r="O72" s="1185"/>
      <c r="P72" s="1185"/>
      <c r="Q72" s="1185"/>
      <c r="R72" s="1185"/>
      <c r="S72" s="1185"/>
      <c r="T72" s="1185"/>
      <c r="U72" s="1185"/>
      <c r="V72" s="1196" t="s">
        <v>478</v>
      </c>
      <c r="W72" s="1196"/>
      <c r="X72" s="1196"/>
      <c r="Y72" s="1196"/>
      <c r="Z72" s="1196"/>
      <c r="AA72" s="1196"/>
      <c r="AB72" s="1196"/>
      <c r="AC72" s="1196"/>
      <c r="AD72" s="1196"/>
      <c r="AE72" s="1196"/>
      <c r="AF72" s="1196"/>
      <c r="AG72" s="1196"/>
      <c r="AH72" s="1196"/>
      <c r="AI72" s="1196"/>
    </row>
    <row r="73" spans="1:35" ht="18" customHeight="1">
      <c r="A73" s="1132"/>
      <c r="B73" s="1158" t="s">
        <v>483</v>
      </c>
      <c r="C73" s="1163"/>
      <c r="D73" s="1163"/>
      <c r="E73" s="1163"/>
      <c r="F73" s="1163"/>
      <c r="G73" s="1163"/>
      <c r="H73" s="1163"/>
      <c r="I73" s="1163"/>
      <c r="J73" s="1163"/>
      <c r="K73" s="1163"/>
      <c r="L73" s="1163"/>
      <c r="M73" s="1163"/>
      <c r="N73" s="1163"/>
      <c r="O73" s="1163"/>
      <c r="P73" s="1163"/>
      <c r="Q73" s="1163" t="s">
        <v>240</v>
      </c>
      <c r="R73" s="1163"/>
      <c r="S73" s="1163"/>
      <c r="T73" s="1163"/>
      <c r="U73" s="1163"/>
      <c r="V73" s="1163"/>
      <c r="W73" s="1163"/>
      <c r="X73" s="1163"/>
      <c r="Y73" s="1163"/>
      <c r="Z73" s="1163"/>
      <c r="AA73" s="1169"/>
      <c r="AB73" s="1169"/>
      <c r="AC73" s="1169"/>
      <c r="AD73" s="1169"/>
      <c r="AE73" s="1199"/>
      <c r="AF73" s="1199"/>
      <c r="AG73" s="1199"/>
      <c r="AH73" s="1199"/>
      <c r="AI73" s="1199"/>
    </row>
    <row r="74" spans="1:35" ht="18" customHeight="1">
      <c r="A74" s="1132"/>
      <c r="B74" s="1158"/>
      <c r="C74" s="1044"/>
      <c r="D74" s="1044"/>
      <c r="E74" s="1044"/>
      <c r="F74" s="1044"/>
      <c r="G74" s="1044"/>
      <c r="H74" s="1044"/>
      <c r="I74" s="1044"/>
      <c r="J74" s="1044"/>
      <c r="K74" s="1044"/>
      <c r="L74" s="1044"/>
      <c r="M74" s="1044"/>
      <c r="N74" s="1044"/>
      <c r="O74" s="1044"/>
      <c r="P74" s="1044"/>
      <c r="Q74" s="1163" t="s">
        <v>240</v>
      </c>
      <c r="R74" s="1163"/>
      <c r="S74" s="1163"/>
      <c r="T74" s="1163"/>
      <c r="U74" s="1163"/>
      <c r="V74" s="1163"/>
      <c r="W74" s="1163"/>
      <c r="X74" s="1163"/>
      <c r="Y74" s="1163"/>
      <c r="Z74" s="1163"/>
      <c r="AA74" s="1146"/>
      <c r="AB74" s="1146"/>
      <c r="AC74" s="1146"/>
      <c r="AD74" s="1146"/>
      <c r="AE74" s="1200"/>
      <c r="AF74" s="1200"/>
      <c r="AG74" s="1200"/>
      <c r="AH74" s="1200"/>
      <c r="AI74" s="1200"/>
    </row>
    <row r="75" spans="1:35" ht="18" customHeight="1">
      <c r="A75" s="1132"/>
      <c r="B75" s="1158"/>
      <c r="C75" s="1044"/>
      <c r="D75" s="1044"/>
      <c r="E75" s="1044"/>
      <c r="F75" s="1044"/>
      <c r="G75" s="1044"/>
      <c r="H75" s="1044"/>
      <c r="I75" s="1044"/>
      <c r="J75" s="1044"/>
      <c r="K75" s="1044"/>
      <c r="L75" s="1044"/>
      <c r="M75" s="1044"/>
      <c r="N75" s="1044"/>
      <c r="O75" s="1044"/>
      <c r="P75" s="1044"/>
      <c r="Q75" s="1163" t="s">
        <v>240</v>
      </c>
      <c r="R75" s="1163"/>
      <c r="S75" s="1163"/>
      <c r="T75" s="1163"/>
      <c r="U75" s="1163"/>
      <c r="V75" s="1163"/>
      <c r="W75" s="1163"/>
      <c r="X75" s="1163"/>
      <c r="Y75" s="1163"/>
      <c r="Z75" s="1163"/>
      <c r="AA75" s="1146"/>
      <c r="AB75" s="1146"/>
      <c r="AC75" s="1146"/>
      <c r="AD75" s="1146"/>
      <c r="AE75" s="1149"/>
      <c r="AF75" s="1149"/>
      <c r="AG75" s="1149"/>
      <c r="AH75" s="1149"/>
      <c r="AI75" s="1149"/>
    </row>
    <row r="76" spans="1:35" ht="18" customHeight="1">
      <c r="A76" s="1132"/>
      <c r="B76" s="1158"/>
      <c r="C76" s="1044"/>
      <c r="D76" s="1044"/>
      <c r="E76" s="1044"/>
      <c r="F76" s="1044"/>
      <c r="G76" s="1044"/>
      <c r="H76" s="1044"/>
      <c r="I76" s="1044"/>
      <c r="J76" s="1044"/>
      <c r="K76" s="1044"/>
      <c r="L76" s="1044"/>
      <c r="M76" s="1044"/>
      <c r="N76" s="1044"/>
      <c r="O76" s="1044"/>
      <c r="P76" s="1044"/>
      <c r="Q76" s="1163" t="s">
        <v>240</v>
      </c>
      <c r="R76" s="1163"/>
      <c r="S76" s="1163"/>
      <c r="T76" s="1163"/>
      <c r="U76" s="1163"/>
      <c r="V76" s="1163"/>
      <c r="W76" s="1163"/>
      <c r="X76" s="1163"/>
      <c r="Y76" s="1163"/>
      <c r="Z76" s="1163"/>
      <c r="AA76" s="1146"/>
      <c r="AB76" s="1146"/>
      <c r="AC76" s="1146"/>
      <c r="AD76" s="1146"/>
      <c r="AE76" s="1200"/>
      <c r="AF76" s="1200"/>
      <c r="AG76" s="1200"/>
      <c r="AH76" s="1200"/>
      <c r="AI76" s="1200"/>
    </row>
    <row r="77" spans="1:35" ht="18" customHeight="1">
      <c r="A77" s="1132"/>
      <c r="B77" s="1158"/>
      <c r="C77" s="1044"/>
      <c r="D77" s="1044"/>
      <c r="E77" s="1044"/>
      <c r="F77" s="1044"/>
      <c r="G77" s="1044"/>
      <c r="H77" s="1044"/>
      <c r="I77" s="1044"/>
      <c r="J77" s="1044"/>
      <c r="K77" s="1044"/>
      <c r="L77" s="1044"/>
      <c r="M77" s="1044"/>
      <c r="N77" s="1044"/>
      <c r="O77" s="1044"/>
      <c r="P77" s="1044"/>
      <c r="Q77" s="1163" t="s">
        <v>240</v>
      </c>
      <c r="R77" s="1163"/>
      <c r="S77" s="1163"/>
      <c r="T77" s="1163"/>
      <c r="U77" s="1163"/>
      <c r="V77" s="1163"/>
      <c r="W77" s="1163"/>
      <c r="X77" s="1163"/>
      <c r="Y77" s="1163"/>
      <c r="Z77" s="1163"/>
      <c r="AA77" s="1146"/>
      <c r="AB77" s="1146"/>
      <c r="AC77" s="1146"/>
      <c r="AD77" s="1146"/>
      <c r="AE77" s="1200"/>
      <c r="AF77" s="1200"/>
      <c r="AG77" s="1200"/>
      <c r="AH77" s="1200"/>
      <c r="AI77" s="1200"/>
    </row>
    <row r="78" spans="1:35" ht="18" customHeight="1">
      <c r="A78" s="1132"/>
      <c r="B78" s="1158"/>
      <c r="C78" s="1044"/>
      <c r="D78" s="1044"/>
      <c r="E78" s="1044"/>
      <c r="F78" s="1044"/>
      <c r="G78" s="1044"/>
      <c r="H78" s="1044"/>
      <c r="I78" s="1044"/>
      <c r="J78" s="1044"/>
      <c r="K78" s="1044"/>
      <c r="L78" s="1044"/>
      <c r="M78" s="1044"/>
      <c r="N78" s="1044"/>
      <c r="O78" s="1044"/>
      <c r="P78" s="1044"/>
      <c r="Q78" s="1044" t="s">
        <v>240</v>
      </c>
      <c r="R78" s="1044"/>
      <c r="S78" s="1044"/>
      <c r="T78" s="1044"/>
      <c r="U78" s="1044"/>
      <c r="V78" s="1044"/>
      <c r="W78" s="1044"/>
      <c r="X78" s="1044"/>
      <c r="Y78" s="1044"/>
      <c r="Z78" s="1044"/>
      <c r="AA78" s="1146"/>
      <c r="AB78" s="1146"/>
      <c r="AC78" s="1146"/>
      <c r="AD78" s="1146"/>
      <c r="AE78" s="1200"/>
      <c r="AF78" s="1200"/>
      <c r="AG78" s="1200"/>
      <c r="AH78" s="1200"/>
      <c r="AI78" s="1200"/>
    </row>
    <row r="79" spans="1:35" ht="18" customHeight="1">
      <c r="A79" s="1132"/>
      <c r="B79" s="1158"/>
      <c r="C79" s="1185"/>
      <c r="D79" s="1185"/>
      <c r="E79" s="1185"/>
      <c r="F79" s="1185"/>
      <c r="G79" s="1185"/>
      <c r="H79" s="1185"/>
      <c r="I79" s="1185"/>
      <c r="J79" s="1185"/>
      <c r="K79" s="1185"/>
      <c r="L79" s="1185"/>
      <c r="M79" s="1185"/>
      <c r="N79" s="1185"/>
      <c r="O79" s="1185"/>
      <c r="P79" s="1185"/>
      <c r="Q79" s="1185"/>
      <c r="R79" s="1185"/>
      <c r="S79" s="1185"/>
      <c r="T79" s="1185"/>
      <c r="U79" s="1185"/>
      <c r="V79" s="1196" t="s">
        <v>486</v>
      </c>
      <c r="W79" s="1196"/>
      <c r="X79" s="1196"/>
      <c r="Y79" s="1196"/>
      <c r="Z79" s="1196"/>
      <c r="AA79" s="1196"/>
      <c r="AB79" s="1196"/>
      <c r="AC79" s="1196"/>
      <c r="AD79" s="1196"/>
      <c r="AE79" s="1196"/>
      <c r="AF79" s="1196"/>
      <c r="AG79" s="1196"/>
      <c r="AH79" s="1196"/>
      <c r="AI79" s="1196"/>
    </row>
    <row r="80" spans="1:35" ht="18" customHeight="1">
      <c r="A80" s="1175"/>
      <c r="B80" s="1178" t="s">
        <v>462</v>
      </c>
      <c r="C80" s="1163"/>
      <c r="D80" s="1163"/>
      <c r="E80" s="1163"/>
      <c r="F80" s="1163"/>
      <c r="G80" s="1163"/>
      <c r="H80" s="1163"/>
      <c r="I80" s="1163"/>
      <c r="J80" s="1163"/>
      <c r="K80" s="1163"/>
      <c r="L80" s="1163"/>
      <c r="M80" s="1163"/>
      <c r="N80" s="1163"/>
      <c r="O80" s="1163"/>
      <c r="P80" s="1163"/>
      <c r="Q80" s="1163" t="s">
        <v>240</v>
      </c>
      <c r="R80" s="1163"/>
      <c r="S80" s="1163"/>
      <c r="T80" s="1163"/>
      <c r="U80" s="1163"/>
      <c r="V80" s="1163"/>
      <c r="W80" s="1163"/>
      <c r="X80" s="1163"/>
      <c r="Y80" s="1163"/>
      <c r="Z80" s="1163"/>
      <c r="AA80" s="1169"/>
      <c r="AB80" s="1169"/>
      <c r="AC80" s="1169"/>
      <c r="AD80" s="1169"/>
      <c r="AE80" s="1199"/>
      <c r="AF80" s="1199"/>
      <c r="AG80" s="1199"/>
      <c r="AH80" s="1199"/>
      <c r="AI80" s="1199"/>
    </row>
    <row r="81" spans="1:35" ht="18" customHeight="1">
      <c r="A81" s="1175"/>
      <c r="B81" s="1178"/>
      <c r="C81" s="1044"/>
      <c r="D81" s="1044"/>
      <c r="E81" s="1044"/>
      <c r="F81" s="1044"/>
      <c r="G81" s="1044"/>
      <c r="H81" s="1044"/>
      <c r="I81" s="1044"/>
      <c r="J81" s="1044"/>
      <c r="K81" s="1044"/>
      <c r="L81" s="1044"/>
      <c r="M81" s="1044"/>
      <c r="N81" s="1044"/>
      <c r="O81" s="1044"/>
      <c r="P81" s="1044"/>
      <c r="Q81" s="1163" t="s">
        <v>240</v>
      </c>
      <c r="R81" s="1163"/>
      <c r="S81" s="1163"/>
      <c r="T81" s="1163"/>
      <c r="U81" s="1163"/>
      <c r="V81" s="1163"/>
      <c r="W81" s="1163"/>
      <c r="X81" s="1163"/>
      <c r="Y81" s="1163"/>
      <c r="Z81" s="1163"/>
      <c r="AA81" s="1146"/>
      <c r="AB81" s="1146"/>
      <c r="AC81" s="1146"/>
      <c r="AD81" s="1146"/>
      <c r="AE81" s="1200"/>
      <c r="AF81" s="1200"/>
      <c r="AG81" s="1200"/>
      <c r="AH81" s="1200"/>
      <c r="AI81" s="1200"/>
    </row>
    <row r="82" spans="1:35" ht="18" customHeight="1">
      <c r="A82" s="1175"/>
      <c r="B82" s="1178"/>
      <c r="C82" s="1044"/>
      <c r="D82" s="1044"/>
      <c r="E82" s="1044"/>
      <c r="F82" s="1044"/>
      <c r="G82" s="1044"/>
      <c r="H82" s="1044"/>
      <c r="I82" s="1044"/>
      <c r="J82" s="1044"/>
      <c r="K82" s="1044"/>
      <c r="L82" s="1044"/>
      <c r="M82" s="1044"/>
      <c r="N82" s="1044"/>
      <c r="O82" s="1044"/>
      <c r="P82" s="1044"/>
      <c r="Q82" s="1163" t="s">
        <v>240</v>
      </c>
      <c r="R82" s="1163"/>
      <c r="S82" s="1163"/>
      <c r="T82" s="1163"/>
      <c r="U82" s="1163"/>
      <c r="V82" s="1163"/>
      <c r="W82" s="1163"/>
      <c r="X82" s="1163"/>
      <c r="Y82" s="1163"/>
      <c r="Z82" s="1163"/>
      <c r="AA82" s="1146"/>
      <c r="AB82" s="1146"/>
      <c r="AC82" s="1146"/>
      <c r="AD82" s="1146"/>
      <c r="AE82" s="1149"/>
      <c r="AF82" s="1149"/>
      <c r="AG82" s="1149"/>
      <c r="AH82" s="1149"/>
      <c r="AI82" s="1149"/>
    </row>
    <row r="83" spans="1:35" ht="18" customHeight="1">
      <c r="A83" s="1175"/>
      <c r="B83" s="1178"/>
      <c r="C83" s="1044"/>
      <c r="D83" s="1044"/>
      <c r="E83" s="1044"/>
      <c r="F83" s="1044"/>
      <c r="G83" s="1044"/>
      <c r="H83" s="1044"/>
      <c r="I83" s="1044"/>
      <c r="J83" s="1044"/>
      <c r="K83" s="1044"/>
      <c r="L83" s="1044"/>
      <c r="M83" s="1044"/>
      <c r="N83" s="1044"/>
      <c r="O83" s="1044"/>
      <c r="P83" s="1044"/>
      <c r="Q83" s="1163" t="s">
        <v>240</v>
      </c>
      <c r="R83" s="1163"/>
      <c r="S83" s="1163"/>
      <c r="T83" s="1163"/>
      <c r="U83" s="1163"/>
      <c r="V83" s="1163"/>
      <c r="W83" s="1163"/>
      <c r="X83" s="1163"/>
      <c r="Y83" s="1163"/>
      <c r="Z83" s="1163"/>
      <c r="AA83" s="1146"/>
      <c r="AB83" s="1146"/>
      <c r="AC83" s="1146"/>
      <c r="AD83" s="1146"/>
      <c r="AE83" s="1200"/>
      <c r="AF83" s="1200"/>
      <c r="AG83" s="1200"/>
      <c r="AH83" s="1200"/>
      <c r="AI83" s="1200"/>
    </row>
    <row r="84" spans="1:35" ht="18" customHeight="1">
      <c r="A84" s="1175"/>
      <c r="B84" s="1178"/>
      <c r="C84" s="1044"/>
      <c r="D84" s="1044"/>
      <c r="E84" s="1044"/>
      <c r="F84" s="1044"/>
      <c r="G84" s="1044"/>
      <c r="H84" s="1044"/>
      <c r="I84" s="1044"/>
      <c r="J84" s="1044"/>
      <c r="K84" s="1044"/>
      <c r="L84" s="1044"/>
      <c r="M84" s="1044"/>
      <c r="N84" s="1044"/>
      <c r="O84" s="1044"/>
      <c r="P84" s="1044"/>
      <c r="Q84" s="1163" t="s">
        <v>240</v>
      </c>
      <c r="R84" s="1163"/>
      <c r="S84" s="1163"/>
      <c r="T84" s="1163"/>
      <c r="U84" s="1163"/>
      <c r="V84" s="1163"/>
      <c r="W84" s="1163"/>
      <c r="X84" s="1163"/>
      <c r="Y84" s="1163"/>
      <c r="Z84" s="1163"/>
      <c r="AA84" s="1146"/>
      <c r="AB84" s="1146"/>
      <c r="AC84" s="1146"/>
      <c r="AD84" s="1146"/>
      <c r="AE84" s="1200"/>
      <c r="AF84" s="1200"/>
      <c r="AG84" s="1200"/>
      <c r="AH84" s="1200"/>
      <c r="AI84" s="1200"/>
    </row>
    <row r="85" spans="1:35" ht="18" customHeight="1">
      <c r="A85" s="1175"/>
      <c r="B85" s="1178"/>
      <c r="C85" s="1044"/>
      <c r="D85" s="1044"/>
      <c r="E85" s="1044"/>
      <c r="F85" s="1044"/>
      <c r="G85" s="1044"/>
      <c r="H85" s="1044"/>
      <c r="I85" s="1044"/>
      <c r="J85" s="1044"/>
      <c r="K85" s="1044"/>
      <c r="L85" s="1044"/>
      <c r="M85" s="1044"/>
      <c r="N85" s="1044"/>
      <c r="O85" s="1044"/>
      <c r="P85" s="1044"/>
      <c r="Q85" s="1044" t="s">
        <v>240</v>
      </c>
      <c r="R85" s="1044"/>
      <c r="S85" s="1044"/>
      <c r="T85" s="1044"/>
      <c r="U85" s="1044"/>
      <c r="V85" s="1044"/>
      <c r="W85" s="1044"/>
      <c r="X85" s="1044"/>
      <c r="Y85" s="1044"/>
      <c r="Z85" s="1044"/>
      <c r="AA85" s="1146"/>
      <c r="AB85" s="1146"/>
      <c r="AC85" s="1146"/>
      <c r="AD85" s="1146"/>
      <c r="AE85" s="1200"/>
      <c r="AF85" s="1200"/>
      <c r="AG85" s="1200"/>
      <c r="AH85" s="1200"/>
      <c r="AI85" s="1200"/>
    </row>
    <row r="86" spans="1:35" ht="18" customHeight="1">
      <c r="A86" s="1175"/>
      <c r="B86" s="1178"/>
      <c r="C86" s="1185"/>
      <c r="D86" s="1185"/>
      <c r="E86" s="1185"/>
      <c r="F86" s="1185"/>
      <c r="G86" s="1185"/>
      <c r="H86" s="1185"/>
      <c r="I86" s="1185"/>
      <c r="J86" s="1185"/>
      <c r="K86" s="1185"/>
      <c r="L86" s="1185"/>
      <c r="M86" s="1185"/>
      <c r="N86" s="1185"/>
      <c r="O86" s="1185"/>
      <c r="P86" s="1185"/>
      <c r="Q86" s="1185"/>
      <c r="R86" s="1185"/>
      <c r="S86" s="1185"/>
      <c r="T86" s="1185"/>
      <c r="U86" s="1185"/>
      <c r="V86" s="1196" t="s">
        <v>466</v>
      </c>
      <c r="W86" s="1196"/>
      <c r="X86" s="1196"/>
      <c r="Y86" s="1196"/>
      <c r="Z86" s="1196"/>
      <c r="AA86" s="1196"/>
      <c r="AB86" s="1196"/>
      <c r="AC86" s="1196"/>
      <c r="AD86" s="1196"/>
      <c r="AE86" s="1196"/>
      <c r="AF86" s="1196"/>
      <c r="AG86" s="1196"/>
      <c r="AH86" s="1196"/>
      <c r="AI86" s="1196"/>
    </row>
    <row r="87" spans="1:35" ht="18" customHeight="1">
      <c r="A87" s="1175"/>
      <c r="B87" s="1158" t="s">
        <v>249</v>
      </c>
      <c r="C87" s="1163"/>
      <c r="D87" s="1163"/>
      <c r="E87" s="1163"/>
      <c r="F87" s="1163"/>
      <c r="G87" s="1163"/>
      <c r="H87" s="1163"/>
      <c r="I87" s="1163"/>
      <c r="J87" s="1163"/>
      <c r="K87" s="1163"/>
      <c r="L87" s="1163"/>
      <c r="M87" s="1163"/>
      <c r="N87" s="1163"/>
      <c r="O87" s="1163"/>
      <c r="P87" s="1163"/>
      <c r="Q87" s="1163" t="s">
        <v>240</v>
      </c>
      <c r="R87" s="1163"/>
      <c r="S87" s="1163"/>
      <c r="T87" s="1163"/>
      <c r="U87" s="1163"/>
      <c r="V87" s="1163"/>
      <c r="W87" s="1163"/>
      <c r="X87" s="1163"/>
      <c r="Y87" s="1163"/>
      <c r="Z87" s="1163"/>
      <c r="AA87" s="1169"/>
      <c r="AB87" s="1169"/>
      <c r="AC87" s="1169"/>
      <c r="AD87" s="1169"/>
      <c r="AE87" s="1199"/>
      <c r="AF87" s="1199"/>
      <c r="AG87" s="1199"/>
      <c r="AH87" s="1199"/>
      <c r="AI87" s="1199"/>
    </row>
    <row r="88" spans="1:35" ht="18" customHeight="1">
      <c r="A88" s="1175"/>
      <c r="B88" s="1158"/>
      <c r="C88" s="1044"/>
      <c r="D88" s="1044"/>
      <c r="E88" s="1044"/>
      <c r="F88" s="1044"/>
      <c r="G88" s="1044"/>
      <c r="H88" s="1044"/>
      <c r="I88" s="1044"/>
      <c r="J88" s="1044"/>
      <c r="K88" s="1044"/>
      <c r="L88" s="1044"/>
      <c r="M88" s="1044"/>
      <c r="N88" s="1044"/>
      <c r="O88" s="1044"/>
      <c r="P88" s="1044"/>
      <c r="Q88" s="1163" t="s">
        <v>240</v>
      </c>
      <c r="R88" s="1163"/>
      <c r="S88" s="1163"/>
      <c r="T88" s="1163"/>
      <c r="U88" s="1163"/>
      <c r="V88" s="1163"/>
      <c r="W88" s="1163"/>
      <c r="X88" s="1163"/>
      <c r="Y88" s="1163"/>
      <c r="Z88" s="1163"/>
      <c r="AA88" s="1146"/>
      <c r="AB88" s="1146"/>
      <c r="AC88" s="1146"/>
      <c r="AD88" s="1146"/>
      <c r="AE88" s="1200"/>
      <c r="AF88" s="1200"/>
      <c r="AG88" s="1200"/>
      <c r="AH88" s="1200"/>
      <c r="AI88" s="1200"/>
    </row>
    <row r="89" spans="1:35" ht="18" customHeight="1">
      <c r="A89" s="1175"/>
      <c r="B89" s="1158"/>
      <c r="C89" s="1044"/>
      <c r="D89" s="1044"/>
      <c r="E89" s="1044"/>
      <c r="F89" s="1044"/>
      <c r="G89" s="1044"/>
      <c r="H89" s="1044"/>
      <c r="I89" s="1044"/>
      <c r="J89" s="1044"/>
      <c r="K89" s="1044"/>
      <c r="L89" s="1044"/>
      <c r="M89" s="1044"/>
      <c r="N89" s="1044"/>
      <c r="O89" s="1044"/>
      <c r="P89" s="1044"/>
      <c r="Q89" s="1044" t="s">
        <v>240</v>
      </c>
      <c r="R89" s="1044"/>
      <c r="S89" s="1044"/>
      <c r="T89" s="1044"/>
      <c r="U89" s="1044"/>
      <c r="V89" s="1044"/>
      <c r="W89" s="1044"/>
      <c r="X89" s="1044"/>
      <c r="Y89" s="1044"/>
      <c r="Z89" s="1044"/>
      <c r="AA89" s="1146"/>
      <c r="AB89" s="1146"/>
      <c r="AC89" s="1146"/>
      <c r="AD89" s="1146"/>
      <c r="AE89" s="1149"/>
      <c r="AF89" s="1149"/>
      <c r="AG89" s="1149"/>
      <c r="AH89" s="1149"/>
      <c r="AI89" s="1149"/>
    </row>
    <row r="90" spans="1:35" ht="18" customHeight="1">
      <c r="A90" s="1175"/>
      <c r="B90" s="1158"/>
      <c r="C90" s="1044"/>
      <c r="D90" s="1044"/>
      <c r="E90" s="1044"/>
      <c r="F90" s="1044"/>
      <c r="G90" s="1044"/>
      <c r="H90" s="1044"/>
      <c r="I90" s="1044"/>
      <c r="J90" s="1044"/>
      <c r="K90" s="1044"/>
      <c r="L90" s="1044"/>
      <c r="M90" s="1044"/>
      <c r="N90" s="1044"/>
      <c r="O90" s="1044"/>
      <c r="P90" s="1044"/>
      <c r="Q90" s="1163" t="s">
        <v>240</v>
      </c>
      <c r="R90" s="1163"/>
      <c r="S90" s="1163"/>
      <c r="T90" s="1163"/>
      <c r="U90" s="1163"/>
      <c r="V90" s="1163"/>
      <c r="W90" s="1163"/>
      <c r="X90" s="1163"/>
      <c r="Y90" s="1163"/>
      <c r="Z90" s="1163"/>
      <c r="AA90" s="1146"/>
      <c r="AB90" s="1146"/>
      <c r="AC90" s="1146"/>
      <c r="AD90" s="1146"/>
      <c r="AE90" s="1200"/>
      <c r="AF90" s="1200"/>
      <c r="AG90" s="1200"/>
      <c r="AH90" s="1200"/>
      <c r="AI90" s="1200"/>
    </row>
    <row r="91" spans="1:35" ht="18" customHeight="1">
      <c r="A91" s="1175"/>
      <c r="B91" s="1158"/>
      <c r="C91" s="1044"/>
      <c r="D91" s="1044"/>
      <c r="E91" s="1044"/>
      <c r="F91" s="1044"/>
      <c r="G91" s="1044"/>
      <c r="H91" s="1044"/>
      <c r="I91" s="1044"/>
      <c r="J91" s="1044"/>
      <c r="K91" s="1044"/>
      <c r="L91" s="1044"/>
      <c r="M91" s="1044"/>
      <c r="N91" s="1044"/>
      <c r="O91" s="1044"/>
      <c r="P91" s="1044"/>
      <c r="Q91" s="1163" t="s">
        <v>240</v>
      </c>
      <c r="R91" s="1163"/>
      <c r="S91" s="1163"/>
      <c r="T91" s="1163"/>
      <c r="U91" s="1163"/>
      <c r="V91" s="1163"/>
      <c r="W91" s="1163"/>
      <c r="X91" s="1163"/>
      <c r="Y91" s="1163"/>
      <c r="Z91" s="1163"/>
      <c r="AA91" s="1146"/>
      <c r="AB91" s="1146"/>
      <c r="AC91" s="1146"/>
      <c r="AD91" s="1146"/>
      <c r="AE91" s="1200"/>
      <c r="AF91" s="1200"/>
      <c r="AG91" s="1200"/>
      <c r="AH91" s="1200"/>
      <c r="AI91" s="1200"/>
    </row>
    <row r="92" spans="1:35" ht="18" customHeight="1">
      <c r="A92" s="1175"/>
      <c r="B92" s="1158"/>
      <c r="C92" s="1044"/>
      <c r="D92" s="1044"/>
      <c r="E92" s="1044"/>
      <c r="F92" s="1044"/>
      <c r="G92" s="1044"/>
      <c r="H92" s="1044"/>
      <c r="I92" s="1044"/>
      <c r="J92" s="1044"/>
      <c r="K92" s="1044"/>
      <c r="L92" s="1044"/>
      <c r="M92" s="1044"/>
      <c r="N92" s="1044"/>
      <c r="O92" s="1044"/>
      <c r="P92" s="1044"/>
      <c r="Q92" s="1044" t="s">
        <v>240</v>
      </c>
      <c r="R92" s="1044"/>
      <c r="S92" s="1044"/>
      <c r="T92" s="1044"/>
      <c r="U92" s="1044"/>
      <c r="V92" s="1044"/>
      <c r="W92" s="1044"/>
      <c r="X92" s="1044"/>
      <c r="Y92" s="1044"/>
      <c r="Z92" s="1044"/>
      <c r="AA92" s="1146"/>
      <c r="AB92" s="1146"/>
      <c r="AC92" s="1146"/>
      <c r="AD92" s="1146"/>
      <c r="AE92" s="1200"/>
      <c r="AF92" s="1200"/>
      <c r="AG92" s="1200"/>
      <c r="AH92" s="1200"/>
      <c r="AI92" s="1200"/>
    </row>
    <row r="93" spans="1:35" ht="18" customHeight="1">
      <c r="A93" s="1175"/>
      <c r="B93" s="1158"/>
      <c r="C93" s="1185"/>
      <c r="D93" s="1185"/>
      <c r="E93" s="1185"/>
      <c r="F93" s="1185"/>
      <c r="G93" s="1185"/>
      <c r="H93" s="1185"/>
      <c r="I93" s="1185"/>
      <c r="J93" s="1185"/>
      <c r="K93" s="1185"/>
      <c r="L93" s="1185"/>
      <c r="M93" s="1185"/>
      <c r="N93" s="1185"/>
      <c r="O93" s="1185"/>
      <c r="P93" s="1185"/>
      <c r="Q93" s="1185"/>
      <c r="R93" s="1185"/>
      <c r="S93" s="1185"/>
      <c r="T93" s="1185"/>
      <c r="U93" s="1185"/>
      <c r="V93" s="1207" t="s">
        <v>381</v>
      </c>
      <c r="W93" s="1207"/>
      <c r="X93" s="1207"/>
      <c r="Y93" s="1207"/>
      <c r="Z93" s="1207"/>
      <c r="AA93" s="1207"/>
      <c r="AB93" s="1207"/>
      <c r="AC93" s="1207"/>
      <c r="AD93" s="1207"/>
      <c r="AE93" s="1209"/>
      <c r="AF93" s="1209"/>
      <c r="AG93" s="1209"/>
      <c r="AH93" s="1209"/>
      <c r="AI93" s="1209"/>
    </row>
    <row r="94" spans="1:35" ht="24" customHeight="1">
      <c r="B94" s="364"/>
      <c r="C94" s="1132"/>
      <c r="D94" s="1132"/>
      <c r="E94" s="1132"/>
      <c r="F94" s="1132"/>
      <c r="G94" s="1039"/>
      <c r="H94" s="1039"/>
      <c r="I94" s="1206" t="s">
        <v>485</v>
      </c>
      <c r="J94" s="1206"/>
      <c r="K94" s="1206"/>
      <c r="L94" s="1206"/>
      <c r="M94" s="1206"/>
      <c r="N94" s="1206"/>
      <c r="O94" s="1206"/>
      <c r="P94" s="1206"/>
      <c r="Q94" s="1206"/>
      <c r="R94" s="1206"/>
      <c r="S94" s="1206"/>
      <c r="T94" s="1206"/>
      <c r="U94" s="1206"/>
      <c r="V94" s="1206"/>
      <c r="W94" s="1206"/>
      <c r="X94" s="1206"/>
      <c r="Y94" s="1206"/>
      <c r="Z94" s="1206"/>
      <c r="AA94" s="1206"/>
      <c r="AB94" s="1206"/>
      <c r="AC94" s="1206"/>
      <c r="AD94" s="1206"/>
      <c r="AE94" s="1210"/>
      <c r="AF94" s="1210"/>
      <c r="AG94" s="1210"/>
      <c r="AH94" s="1210"/>
      <c r="AI94" s="1210"/>
    </row>
    <row r="95" spans="1:35" ht="15.75" customHeight="1">
      <c r="B95" s="1180" t="s">
        <v>475</v>
      </c>
      <c r="C95" s="1186"/>
      <c r="D95" s="1186"/>
      <c r="E95" s="1186"/>
      <c r="F95" s="1186"/>
      <c r="G95" s="364"/>
      <c r="H95" s="364"/>
      <c r="I95" s="364"/>
      <c r="J95" s="364"/>
      <c r="K95" s="1186"/>
      <c r="L95" s="364"/>
      <c r="M95" s="364"/>
      <c r="O95" s="1186"/>
      <c r="T95" s="1186"/>
      <c r="U95" s="1195"/>
      <c r="Y95" s="1186"/>
      <c r="AE95" s="364"/>
      <c r="AF95" s="1186"/>
    </row>
    <row r="96" spans="1:35" ht="15.75" customHeight="1">
      <c r="B96" s="359" t="s">
        <v>203</v>
      </c>
      <c r="C96" s="364"/>
      <c r="D96" s="364"/>
      <c r="E96" s="364"/>
      <c r="F96" s="364"/>
      <c r="G96" s="364"/>
      <c r="H96" s="364"/>
      <c r="I96" s="364"/>
      <c r="J96" s="364"/>
      <c r="K96" s="364"/>
      <c r="L96" s="364"/>
      <c r="M96" s="364"/>
      <c r="T96" s="364"/>
      <c r="Y96" s="364"/>
      <c r="AE96" s="364"/>
      <c r="AF96" s="364"/>
    </row>
    <row r="97" spans="2:32" ht="15.75" customHeight="1">
      <c r="B97" s="1181" t="s">
        <v>235</v>
      </c>
      <c r="C97" s="364"/>
      <c r="D97" s="364"/>
      <c r="E97" s="364"/>
      <c r="F97" s="364"/>
      <c r="G97" s="364"/>
      <c r="H97" s="364"/>
      <c r="I97" s="364"/>
      <c r="J97" s="364"/>
      <c r="K97" s="364"/>
      <c r="L97" s="364"/>
      <c r="M97" s="364"/>
      <c r="T97" s="364"/>
      <c r="Y97" s="364"/>
      <c r="AE97" s="364"/>
      <c r="AF97" s="364"/>
    </row>
    <row r="98" spans="2:32" ht="15.75" customHeight="1">
      <c r="B98" s="364"/>
      <c r="C98" s="364"/>
      <c r="D98" s="364"/>
      <c r="E98" s="364"/>
      <c r="F98" s="364"/>
      <c r="G98" s="364"/>
      <c r="H98" s="364"/>
      <c r="I98" s="364"/>
      <c r="J98" s="364"/>
      <c r="K98" s="364"/>
      <c r="L98" s="364"/>
      <c r="M98" s="364"/>
      <c r="T98" s="1132"/>
      <c r="Y98" s="1132"/>
      <c r="AE98" s="1132"/>
      <c r="AF98" s="1132"/>
    </row>
    <row r="99" spans="2:32" ht="21.75" customHeight="1">
      <c r="B99" s="1182" t="s">
        <v>285</v>
      </c>
      <c r="C99" s="364"/>
      <c r="D99" s="364"/>
      <c r="E99" s="364"/>
      <c r="F99" s="364"/>
      <c r="G99" s="364"/>
      <c r="H99" s="364"/>
      <c r="I99" s="364"/>
      <c r="J99" s="364"/>
      <c r="K99" s="364"/>
      <c r="L99" s="364"/>
      <c r="M99" s="364"/>
      <c r="T99" s="364"/>
      <c r="Y99" s="1132"/>
      <c r="AF99" s="1132"/>
    </row>
    <row r="100" spans="2:32" ht="21" customHeight="1">
      <c r="B100" s="1183" t="s">
        <v>197</v>
      </c>
      <c r="C100" s="1183"/>
      <c r="D100" s="1183"/>
      <c r="E100" s="1183"/>
      <c r="F100" s="1183"/>
      <c r="G100" s="364"/>
      <c r="H100" s="364"/>
      <c r="I100" s="364"/>
      <c r="J100" s="364"/>
      <c r="K100" s="364"/>
      <c r="L100" s="364"/>
      <c r="M100" s="364"/>
      <c r="T100" s="1039"/>
      <c r="Y100" s="1039"/>
      <c r="AF100" s="1132"/>
    </row>
    <row r="101" spans="2:32" ht="21.75" customHeight="1">
      <c r="B101" s="1184" t="s">
        <v>219</v>
      </c>
      <c r="C101" s="1184"/>
      <c r="D101" s="1184"/>
      <c r="E101" s="1184"/>
      <c r="F101" s="1184"/>
      <c r="G101" s="1189" t="s">
        <v>452</v>
      </c>
      <c r="H101" s="1189"/>
      <c r="I101" s="1189"/>
      <c r="J101" s="1189"/>
      <c r="K101" s="1189"/>
      <c r="L101" s="1189"/>
      <c r="M101" s="2" t="s">
        <v>124</v>
      </c>
      <c r="T101" s="1132"/>
      <c r="Y101" s="1132"/>
      <c r="AF101" s="1132"/>
    </row>
    <row r="102" spans="2:32" ht="16.5" customHeight="1">
      <c r="B102" s="1204"/>
      <c r="C102" s="1204"/>
      <c r="D102" s="1204"/>
      <c r="E102" s="1204"/>
      <c r="F102" s="1204"/>
      <c r="G102" s="1205"/>
      <c r="H102" s="1205"/>
      <c r="I102" s="1205"/>
      <c r="J102" s="1205"/>
      <c r="K102" s="1205"/>
      <c r="L102" s="1205"/>
      <c r="M102" s="2"/>
      <c r="T102" s="1132"/>
      <c r="Y102" s="1132"/>
      <c r="AF102" s="1132"/>
    </row>
    <row r="103" spans="2:32">
      <c r="B103" s="359" t="s">
        <v>447</v>
      </c>
      <c r="F103" s="364"/>
    </row>
    <row r="104" spans="2:32" ht="15.75" customHeight="1">
      <c r="B104" s="359" t="s">
        <v>463</v>
      </c>
      <c r="F104" s="1172"/>
    </row>
    <row r="105" spans="2:32">
      <c r="B105" s="359" t="s">
        <v>14</v>
      </c>
    </row>
    <row r="106" spans="2:32">
      <c r="B106" s="359" t="s">
        <v>470</v>
      </c>
    </row>
    <row r="107" spans="2:32">
      <c r="B107" s="359" t="s">
        <v>399</v>
      </c>
    </row>
    <row r="108" spans="2:32">
      <c r="B108" s="359" t="s">
        <v>471</v>
      </c>
    </row>
    <row r="109" spans="2:32">
      <c r="B109" s="359" t="s">
        <v>163</v>
      </c>
    </row>
    <row r="110" spans="2:32">
      <c r="B110" s="359" t="s">
        <v>143</v>
      </c>
    </row>
    <row r="111" spans="2:32">
      <c r="B111" s="359" t="s">
        <v>79</v>
      </c>
    </row>
  </sheetData>
  <mergeCells count="416">
    <mergeCell ref="B3:AI3"/>
    <mergeCell ref="A4:AK4"/>
    <mergeCell ref="B7:F7"/>
    <mergeCell ref="G7:Q7"/>
    <mergeCell ref="S7:X7"/>
    <mergeCell ref="Y7:AI7"/>
    <mergeCell ref="B13:D13"/>
    <mergeCell ref="E13:F13"/>
    <mergeCell ref="G13:H13"/>
    <mergeCell ref="I13:J13"/>
    <mergeCell ref="K13:L13"/>
    <mergeCell ref="M13:N13"/>
    <mergeCell ref="O13:P13"/>
    <mergeCell ref="Q13:R13"/>
    <mergeCell ref="S13:T13"/>
    <mergeCell ref="U13:V13"/>
    <mergeCell ref="W13:X13"/>
    <mergeCell ref="Y13:Z13"/>
    <mergeCell ref="AA13:AF13"/>
    <mergeCell ref="C16:H16"/>
    <mergeCell ref="I16:P16"/>
    <mergeCell ref="Q16:Z16"/>
    <mergeCell ref="AA16:AD16"/>
    <mergeCell ref="AE16:AI16"/>
    <mergeCell ref="C17:H17"/>
    <mergeCell ref="I17:P17"/>
    <mergeCell ref="Q17:Z17"/>
    <mergeCell ref="AA17:AD17"/>
    <mergeCell ref="AE17:AI17"/>
    <mergeCell ref="C18:H18"/>
    <mergeCell ref="I18:P18"/>
    <mergeCell ref="Q18:Z18"/>
    <mergeCell ref="AA18:AD18"/>
    <mergeCell ref="AE18:AI18"/>
    <mergeCell ref="C19:H19"/>
    <mergeCell ref="I19:P19"/>
    <mergeCell ref="Q19:Z19"/>
    <mergeCell ref="AA19:AD19"/>
    <mergeCell ref="AE19:AI19"/>
    <mergeCell ref="C20:H20"/>
    <mergeCell ref="I20:P20"/>
    <mergeCell ref="Q20:Z20"/>
    <mergeCell ref="AA20:AD20"/>
    <mergeCell ref="AE20:AI20"/>
    <mergeCell ref="C21:H21"/>
    <mergeCell ref="I21:P21"/>
    <mergeCell ref="Q21:Z21"/>
    <mergeCell ref="AA21:AD21"/>
    <mergeCell ref="AE21:AI21"/>
    <mergeCell ref="C22:H22"/>
    <mergeCell ref="I22:P22"/>
    <mergeCell ref="Q22:Z22"/>
    <mergeCell ref="AA22:AD22"/>
    <mergeCell ref="AE22:AI22"/>
    <mergeCell ref="C23:U23"/>
    <mergeCell ref="V23:AD23"/>
    <mergeCell ref="AE23:AI23"/>
    <mergeCell ref="C24:H24"/>
    <mergeCell ref="I24:P24"/>
    <mergeCell ref="Q24:Z24"/>
    <mergeCell ref="AA24:AD24"/>
    <mergeCell ref="AE24:AI24"/>
    <mergeCell ref="C25:H25"/>
    <mergeCell ref="I25:P25"/>
    <mergeCell ref="Q25:Z25"/>
    <mergeCell ref="AA25:AD25"/>
    <mergeCell ref="AE25:AI25"/>
    <mergeCell ref="C26:H26"/>
    <mergeCell ref="I26:P26"/>
    <mergeCell ref="Q26:Z26"/>
    <mergeCell ref="AA26:AD26"/>
    <mergeCell ref="AE26:AI26"/>
    <mergeCell ref="C27:H27"/>
    <mergeCell ref="I27:P27"/>
    <mergeCell ref="Q27:Z27"/>
    <mergeCell ref="AA27:AD27"/>
    <mergeCell ref="AE27:AI27"/>
    <mergeCell ref="C28:H28"/>
    <mergeCell ref="I28:P28"/>
    <mergeCell ref="Q28:Z28"/>
    <mergeCell ref="AA28:AD28"/>
    <mergeCell ref="AE28:AI28"/>
    <mergeCell ref="C29:H29"/>
    <mergeCell ref="I29:P29"/>
    <mergeCell ref="Q29:Z29"/>
    <mergeCell ref="AA29:AD29"/>
    <mergeCell ref="AE29:AI29"/>
    <mergeCell ref="C30:U30"/>
    <mergeCell ref="V30:AD30"/>
    <mergeCell ref="AE30:AI30"/>
    <mergeCell ref="C31:H31"/>
    <mergeCell ref="I31:P31"/>
    <mergeCell ref="Q31:Z31"/>
    <mergeCell ref="AA31:AD31"/>
    <mergeCell ref="AE31:AI31"/>
    <mergeCell ref="C32:H32"/>
    <mergeCell ref="I32:P32"/>
    <mergeCell ref="Q32:Z32"/>
    <mergeCell ref="AA32:AD32"/>
    <mergeCell ref="AE32:AI32"/>
    <mergeCell ref="C33:H33"/>
    <mergeCell ref="I33:P33"/>
    <mergeCell ref="Q33:Z33"/>
    <mergeCell ref="AA33:AD33"/>
    <mergeCell ref="AE33:AI33"/>
    <mergeCell ref="C34:H34"/>
    <mergeCell ref="I34:P34"/>
    <mergeCell ref="Q34:Z34"/>
    <mergeCell ref="AA34:AD34"/>
    <mergeCell ref="AE34:AI34"/>
    <mergeCell ref="C35:H35"/>
    <mergeCell ref="I35:P35"/>
    <mergeCell ref="Q35:Z35"/>
    <mergeCell ref="AA35:AD35"/>
    <mergeCell ref="AE35:AI35"/>
    <mergeCell ref="C36:H36"/>
    <mergeCell ref="I36:P36"/>
    <mergeCell ref="Q36:Z36"/>
    <mergeCell ref="AA36:AD36"/>
    <mergeCell ref="AE36:AI36"/>
    <mergeCell ref="C37:U37"/>
    <mergeCell ref="V37:AD37"/>
    <mergeCell ref="AE37:AI37"/>
    <mergeCell ref="C38:H38"/>
    <mergeCell ref="I38:P38"/>
    <mergeCell ref="Q38:Z38"/>
    <mergeCell ref="AA38:AD38"/>
    <mergeCell ref="AE38:AI38"/>
    <mergeCell ref="C39:H39"/>
    <mergeCell ref="I39:P39"/>
    <mergeCell ref="Q39:Z39"/>
    <mergeCell ref="AA39:AD39"/>
    <mergeCell ref="AE39:AI39"/>
    <mergeCell ref="C40:H40"/>
    <mergeCell ref="I40:P40"/>
    <mergeCell ref="Q40:Z40"/>
    <mergeCell ref="AA40:AD40"/>
    <mergeCell ref="AE40:AI40"/>
    <mergeCell ref="C41:H41"/>
    <mergeCell ref="I41:P41"/>
    <mergeCell ref="Q41:Z41"/>
    <mergeCell ref="AA41:AD41"/>
    <mergeCell ref="AE41:AI41"/>
    <mergeCell ref="C42:H42"/>
    <mergeCell ref="I42:P42"/>
    <mergeCell ref="Q42:Z42"/>
    <mergeCell ref="AA42:AD42"/>
    <mergeCell ref="AE42:AI42"/>
    <mergeCell ref="C43:H43"/>
    <mergeCell ref="I43:P43"/>
    <mergeCell ref="Q43:Z43"/>
    <mergeCell ref="AA43:AD43"/>
    <mergeCell ref="AE43:AI43"/>
    <mergeCell ref="C44:U44"/>
    <mergeCell ref="V44:AD44"/>
    <mergeCell ref="AE44:AI44"/>
    <mergeCell ref="C45:H45"/>
    <mergeCell ref="I45:P45"/>
    <mergeCell ref="Q45:Z45"/>
    <mergeCell ref="AA45:AD45"/>
    <mergeCell ref="AE45:AI45"/>
    <mergeCell ref="C46:H46"/>
    <mergeCell ref="I46:P46"/>
    <mergeCell ref="Q46:Z46"/>
    <mergeCell ref="AA46:AD46"/>
    <mergeCell ref="AE46:AI46"/>
    <mergeCell ref="C47:H47"/>
    <mergeCell ref="I47:P47"/>
    <mergeCell ref="Q47:Z47"/>
    <mergeCell ref="AA47:AD47"/>
    <mergeCell ref="AE47:AI47"/>
    <mergeCell ref="C48:H48"/>
    <mergeCell ref="I48:P48"/>
    <mergeCell ref="Q48:Z48"/>
    <mergeCell ref="AA48:AD48"/>
    <mergeCell ref="AE48:AI48"/>
    <mergeCell ref="C49:H49"/>
    <mergeCell ref="I49:P49"/>
    <mergeCell ref="Q49:Z49"/>
    <mergeCell ref="AA49:AD49"/>
    <mergeCell ref="AE49:AI49"/>
    <mergeCell ref="C50:H50"/>
    <mergeCell ref="I50:P50"/>
    <mergeCell ref="Q50:Z50"/>
    <mergeCell ref="AA50:AD50"/>
    <mergeCell ref="AE50:AI50"/>
    <mergeCell ref="C51:U51"/>
    <mergeCell ref="V51:AD51"/>
    <mergeCell ref="AE51:AI51"/>
    <mergeCell ref="C52:H52"/>
    <mergeCell ref="I52:P52"/>
    <mergeCell ref="Q52:Z52"/>
    <mergeCell ref="AA52:AD52"/>
    <mergeCell ref="AE52:AI52"/>
    <mergeCell ref="C53:H53"/>
    <mergeCell ref="I53:P53"/>
    <mergeCell ref="Q53:Z53"/>
    <mergeCell ref="AA53:AD53"/>
    <mergeCell ref="AE53:AI53"/>
    <mergeCell ref="C54:H54"/>
    <mergeCell ref="I54:P54"/>
    <mergeCell ref="Q54:Z54"/>
    <mergeCell ref="AA54:AD54"/>
    <mergeCell ref="AE54:AI54"/>
    <mergeCell ref="C55:H55"/>
    <mergeCell ref="I55:P55"/>
    <mergeCell ref="Q55:Z55"/>
    <mergeCell ref="AA55:AD55"/>
    <mergeCell ref="AE55:AI55"/>
    <mergeCell ref="C56:H56"/>
    <mergeCell ref="I56:P56"/>
    <mergeCell ref="Q56:Z56"/>
    <mergeCell ref="AA56:AD56"/>
    <mergeCell ref="AE56:AI56"/>
    <mergeCell ref="C57:H57"/>
    <mergeCell ref="I57:P57"/>
    <mergeCell ref="Q57:Z57"/>
    <mergeCell ref="AA57:AD57"/>
    <mergeCell ref="AE57:AI57"/>
    <mergeCell ref="C58:U58"/>
    <mergeCell ref="V58:AD58"/>
    <mergeCell ref="AE58:AI58"/>
    <mergeCell ref="C59:H59"/>
    <mergeCell ref="I59:P59"/>
    <mergeCell ref="Q59:Z59"/>
    <mergeCell ref="AA59:AD59"/>
    <mergeCell ref="AE59:AI59"/>
    <mergeCell ref="C60:H60"/>
    <mergeCell ref="I60:P60"/>
    <mergeCell ref="Q60:Z60"/>
    <mergeCell ref="AA60:AD60"/>
    <mergeCell ref="AE60:AI60"/>
    <mergeCell ref="C61:H61"/>
    <mergeCell ref="I61:P61"/>
    <mergeCell ref="Q61:Z61"/>
    <mergeCell ref="AA61:AD61"/>
    <mergeCell ref="AE61:AI61"/>
    <mergeCell ref="C62:H62"/>
    <mergeCell ref="I62:P62"/>
    <mergeCell ref="Q62:Z62"/>
    <mergeCell ref="AA62:AD62"/>
    <mergeCell ref="AE62:AI62"/>
    <mergeCell ref="C63:H63"/>
    <mergeCell ref="I63:P63"/>
    <mergeCell ref="Q63:Z63"/>
    <mergeCell ref="AA63:AD63"/>
    <mergeCell ref="AE63:AI63"/>
    <mergeCell ref="C64:H64"/>
    <mergeCell ref="I64:P64"/>
    <mergeCell ref="Q64:Z64"/>
    <mergeCell ref="AA64:AD64"/>
    <mergeCell ref="AE64:AI64"/>
    <mergeCell ref="C65:U65"/>
    <mergeCell ref="V65:AD65"/>
    <mergeCell ref="AE65:AI65"/>
    <mergeCell ref="C66:H66"/>
    <mergeCell ref="I66:P66"/>
    <mergeCell ref="Q66:Z66"/>
    <mergeCell ref="AA66:AD66"/>
    <mergeCell ref="AE66:AI66"/>
    <mergeCell ref="C67:H67"/>
    <mergeCell ref="I67:P67"/>
    <mergeCell ref="Q67:Z67"/>
    <mergeCell ref="AA67:AD67"/>
    <mergeCell ref="AE67:AI67"/>
    <mergeCell ref="C68:H68"/>
    <mergeCell ref="I68:P68"/>
    <mergeCell ref="Q68:Z68"/>
    <mergeCell ref="AA68:AD68"/>
    <mergeCell ref="AE68:AI68"/>
    <mergeCell ref="C69:H69"/>
    <mergeCell ref="I69:P69"/>
    <mergeCell ref="Q69:Z69"/>
    <mergeCell ref="AA69:AD69"/>
    <mergeCell ref="AE69:AI69"/>
    <mergeCell ref="C70:H70"/>
    <mergeCell ref="I70:P70"/>
    <mergeCell ref="Q70:Z70"/>
    <mergeCell ref="AA70:AD70"/>
    <mergeCell ref="AE70:AI70"/>
    <mergeCell ref="C71:H71"/>
    <mergeCell ref="I71:P71"/>
    <mergeCell ref="Q71:Z71"/>
    <mergeCell ref="AA71:AD71"/>
    <mergeCell ref="AE71:AI71"/>
    <mergeCell ref="C72:U72"/>
    <mergeCell ref="V72:AD72"/>
    <mergeCell ref="AE72:AI72"/>
    <mergeCell ref="C73:H73"/>
    <mergeCell ref="I73:P73"/>
    <mergeCell ref="Q73:Z73"/>
    <mergeCell ref="AA73:AD73"/>
    <mergeCell ref="AE73:AI73"/>
    <mergeCell ref="C74:H74"/>
    <mergeCell ref="I74:P74"/>
    <mergeCell ref="Q74:Z74"/>
    <mergeCell ref="AA74:AD74"/>
    <mergeCell ref="AE74:AI74"/>
    <mergeCell ref="C75:H75"/>
    <mergeCell ref="I75:P75"/>
    <mergeCell ref="Q75:Z75"/>
    <mergeCell ref="AA75:AD75"/>
    <mergeCell ref="AE75:AI75"/>
    <mergeCell ref="C76:H76"/>
    <mergeCell ref="I76:P76"/>
    <mergeCell ref="Q76:Z76"/>
    <mergeCell ref="AA76:AD76"/>
    <mergeCell ref="AE76:AI76"/>
    <mergeCell ref="C77:H77"/>
    <mergeCell ref="I77:P77"/>
    <mergeCell ref="Q77:Z77"/>
    <mergeCell ref="AA77:AD77"/>
    <mergeCell ref="AE77:AI77"/>
    <mergeCell ref="C78:H78"/>
    <mergeCell ref="I78:P78"/>
    <mergeCell ref="Q78:Z78"/>
    <mergeCell ref="AA78:AD78"/>
    <mergeCell ref="AE78:AI78"/>
    <mergeCell ref="C79:U79"/>
    <mergeCell ref="V79:AD79"/>
    <mergeCell ref="AE79:AI79"/>
    <mergeCell ref="C80:H80"/>
    <mergeCell ref="I80:P80"/>
    <mergeCell ref="Q80:Z80"/>
    <mergeCell ref="AA80:AD80"/>
    <mergeCell ref="AE80:AI80"/>
    <mergeCell ref="C81:H81"/>
    <mergeCell ref="I81:P81"/>
    <mergeCell ref="Q81:Z81"/>
    <mergeCell ref="AA81:AD81"/>
    <mergeCell ref="AE81:AI81"/>
    <mergeCell ref="C82:H82"/>
    <mergeCell ref="I82:P82"/>
    <mergeCell ref="Q82:Z82"/>
    <mergeCell ref="AA82:AD82"/>
    <mergeCell ref="AE82:AI82"/>
    <mergeCell ref="C83:H83"/>
    <mergeCell ref="I83:P83"/>
    <mergeCell ref="Q83:Z83"/>
    <mergeCell ref="AA83:AD83"/>
    <mergeCell ref="AE83:AI83"/>
    <mergeCell ref="C84:H84"/>
    <mergeCell ref="I84:P84"/>
    <mergeCell ref="Q84:Z84"/>
    <mergeCell ref="AA84:AD84"/>
    <mergeCell ref="AE84:AI84"/>
    <mergeCell ref="C85:H85"/>
    <mergeCell ref="I85:P85"/>
    <mergeCell ref="Q85:Z85"/>
    <mergeCell ref="AA85:AD85"/>
    <mergeCell ref="AE85:AI85"/>
    <mergeCell ref="C86:U86"/>
    <mergeCell ref="V86:AD86"/>
    <mergeCell ref="AE86:AI86"/>
    <mergeCell ref="C87:H87"/>
    <mergeCell ref="I87:P87"/>
    <mergeCell ref="Q87:Z87"/>
    <mergeCell ref="AA87:AD87"/>
    <mergeCell ref="AE87:AI87"/>
    <mergeCell ref="C88:H88"/>
    <mergeCell ref="I88:P88"/>
    <mergeCell ref="Q88:Z88"/>
    <mergeCell ref="AA88:AD88"/>
    <mergeCell ref="AE88:AI88"/>
    <mergeCell ref="C89:H89"/>
    <mergeCell ref="I89:P89"/>
    <mergeCell ref="Q89:Z89"/>
    <mergeCell ref="AA89:AD89"/>
    <mergeCell ref="AE89:AI89"/>
    <mergeCell ref="C90:H90"/>
    <mergeCell ref="I90:P90"/>
    <mergeCell ref="Q90:Z90"/>
    <mergeCell ref="AA90:AD90"/>
    <mergeCell ref="AE90:AI90"/>
    <mergeCell ref="C91:H91"/>
    <mergeCell ref="I91:P91"/>
    <mergeCell ref="Q91:Z91"/>
    <mergeCell ref="AA91:AD91"/>
    <mergeCell ref="AE91:AI91"/>
    <mergeCell ref="C92:H92"/>
    <mergeCell ref="I92:P92"/>
    <mergeCell ref="Q92:Z92"/>
    <mergeCell ref="AA92:AD92"/>
    <mergeCell ref="AE92:AI92"/>
    <mergeCell ref="C93:U93"/>
    <mergeCell ref="V93:AD93"/>
    <mergeCell ref="AE93:AI93"/>
    <mergeCell ref="I94:AD94"/>
    <mergeCell ref="AE94:AI94"/>
    <mergeCell ref="B100:F100"/>
    <mergeCell ref="B101:F101"/>
    <mergeCell ref="G101:L101"/>
    <mergeCell ref="B11:D12"/>
    <mergeCell ref="E11:F12"/>
    <mergeCell ref="G11:H12"/>
    <mergeCell ref="I11:J12"/>
    <mergeCell ref="K11:L12"/>
    <mergeCell ref="M11:N12"/>
    <mergeCell ref="O11:P12"/>
    <mergeCell ref="Q11:R12"/>
    <mergeCell ref="S11:T12"/>
    <mergeCell ref="U11:V12"/>
    <mergeCell ref="W11:X12"/>
    <mergeCell ref="Y11:Z12"/>
    <mergeCell ref="AA11:AF12"/>
    <mergeCell ref="B17:B23"/>
    <mergeCell ref="B24:B30"/>
    <mergeCell ref="B31:B37"/>
    <mergeCell ref="B38:B44"/>
    <mergeCell ref="B45:B51"/>
    <mergeCell ref="B52:B58"/>
    <mergeCell ref="B59:B65"/>
    <mergeCell ref="B66:B72"/>
    <mergeCell ref="B73:B79"/>
    <mergeCell ref="B80:B86"/>
    <mergeCell ref="B87:B93"/>
  </mergeCells>
  <phoneticPr fontId="22" type="Hiragana"/>
  <pageMargins left="0.7" right="0.7" top="0.75" bottom="0.75" header="0.51180555555555551" footer="0.51180555555555551"/>
  <pageSetup paperSize="9" scale="79" fitToWidth="1" fitToHeight="0" orientation="portrait" usePrinterDefaults="1" horizontalDpi="300" verticalDpi="300" r:id="rId1"/>
  <headerFooter alignWithMargins="0"/>
</worksheet>
</file>

<file path=xl/worksheets/sheet21.xml><?xml version="1.0" encoding="utf-8"?>
<worksheet xmlns="http://schemas.openxmlformats.org/spreadsheetml/2006/main" xmlns:r="http://schemas.openxmlformats.org/officeDocument/2006/relationships" xmlns:mc="http://schemas.openxmlformats.org/markup-compatibility/2006">
  <sheetPr codeName="Sheet19">
    <tabColor indexed="13"/>
  </sheetPr>
  <dimension ref="B1:AO92"/>
  <sheetViews>
    <sheetView workbookViewId="0"/>
  </sheetViews>
  <sheetFormatPr defaultRowHeight="13.5"/>
  <cols>
    <col min="1" max="1" width="3.125" style="1211" customWidth="1"/>
    <col min="2" max="2" width="4.25" style="1211" customWidth="1"/>
    <col min="3" max="3" width="3.375" style="1211" customWidth="1"/>
    <col min="4" max="4" width="0.5" style="1211" customWidth="1"/>
    <col min="5" max="39" width="3.125" style="1211" customWidth="1"/>
    <col min="40" max="40" width="9" style="1212" customWidth="1"/>
    <col min="41" max="16384" width="9" style="1211" customWidth="1"/>
  </cols>
  <sheetData>
    <row r="1" spans="2:40" s="1213" customFormat="1">
      <c r="AN1" s="118"/>
    </row>
    <row r="2" spans="2:40" s="1213" customFormat="1">
      <c r="B2" s="118" t="s">
        <v>306</v>
      </c>
      <c r="C2" s="118"/>
      <c r="D2" s="118"/>
      <c r="E2" s="118"/>
      <c r="F2" s="118"/>
      <c r="G2" s="118"/>
      <c r="H2" s="118"/>
      <c r="I2" s="118"/>
      <c r="J2" s="118"/>
      <c r="K2" s="118"/>
      <c r="L2" s="118"/>
      <c r="M2" s="118"/>
      <c r="N2" s="118"/>
      <c r="O2" s="118"/>
      <c r="P2" s="118"/>
      <c r="Q2" s="118"/>
      <c r="R2" s="118"/>
      <c r="S2" s="118"/>
      <c r="T2" s="118"/>
      <c r="U2" s="118"/>
      <c r="V2" s="118"/>
      <c r="W2" s="118"/>
      <c r="X2" s="118"/>
      <c r="Y2" s="118"/>
      <c r="Z2" s="118"/>
      <c r="AA2" s="118"/>
      <c r="AB2" s="118"/>
      <c r="AC2" s="118"/>
      <c r="AD2" s="118"/>
      <c r="AE2" s="118"/>
      <c r="AF2" s="118"/>
    </row>
    <row r="3" spans="2:40" s="1213" customFormat="1" ht="14.25" customHeight="1">
      <c r="Z3" s="1225" t="s">
        <v>126</v>
      </c>
      <c r="AA3" s="1242"/>
      <c r="AB3" s="1242"/>
      <c r="AC3" s="1242"/>
      <c r="AD3" s="1262"/>
      <c r="AE3" s="1370"/>
      <c r="AF3" s="1371"/>
      <c r="AG3" s="1371"/>
      <c r="AH3" s="1371"/>
      <c r="AI3" s="1371"/>
      <c r="AJ3" s="1371"/>
      <c r="AK3" s="1371"/>
      <c r="AL3" s="1381"/>
      <c r="AM3" s="1292"/>
      <c r="AN3" s="118"/>
    </row>
    <row r="4" spans="2:40" s="1213" customFormat="1">
      <c r="AN4" s="1244"/>
    </row>
    <row r="5" spans="2:40" s="1213" customFormat="1">
      <c r="B5" s="1214" t="s">
        <v>205</v>
      </c>
      <c r="C5" s="1214"/>
      <c r="D5" s="1214"/>
      <c r="E5" s="1214"/>
      <c r="F5" s="1214"/>
      <c r="G5" s="1214"/>
      <c r="H5" s="1214"/>
      <c r="I5" s="1214"/>
      <c r="J5" s="1214"/>
      <c r="K5" s="1214"/>
      <c r="L5" s="1214"/>
      <c r="M5" s="1214"/>
      <c r="N5" s="1214"/>
      <c r="O5" s="1214"/>
      <c r="P5" s="1214"/>
      <c r="Q5" s="1214"/>
      <c r="R5" s="1214"/>
      <c r="S5" s="1214"/>
      <c r="T5" s="1214"/>
      <c r="U5" s="1214"/>
      <c r="V5" s="1214"/>
      <c r="W5" s="1214"/>
      <c r="X5" s="1214"/>
      <c r="Y5" s="1214"/>
      <c r="Z5" s="1214"/>
      <c r="AA5" s="1214"/>
      <c r="AB5" s="1214"/>
      <c r="AC5" s="1214"/>
      <c r="AD5" s="1214"/>
      <c r="AE5" s="1214"/>
      <c r="AF5" s="1214"/>
      <c r="AG5" s="1214"/>
      <c r="AH5" s="1214"/>
      <c r="AI5" s="1214"/>
      <c r="AJ5" s="1214"/>
      <c r="AK5" s="1214"/>
      <c r="AL5" s="1214"/>
    </row>
    <row r="6" spans="2:40" s="1213" customFormat="1" ht="13.5" customHeight="1">
      <c r="AC6" s="118"/>
      <c r="AD6" s="1365"/>
      <c r="AE6" s="1365" t="s">
        <v>316</v>
      </c>
      <c r="AH6" s="1213" t="s">
        <v>127</v>
      </c>
      <c r="AJ6" s="1213" t="s">
        <v>147</v>
      </c>
      <c r="AL6" s="1213" t="s">
        <v>121</v>
      </c>
    </row>
    <row r="7" spans="2:40" s="1213" customFormat="1">
      <c r="B7" s="1214" t="s">
        <v>321</v>
      </c>
      <c r="C7" s="1214"/>
      <c r="D7" s="1214"/>
      <c r="E7" s="1214"/>
      <c r="F7" s="1214"/>
      <c r="G7" s="1214"/>
      <c r="H7" s="1214"/>
      <c r="I7" s="1214"/>
      <c r="J7" s="1214"/>
      <c r="K7" s="1214"/>
      <c r="L7" s="1214"/>
      <c r="M7" s="1214"/>
      <c r="N7" s="1214"/>
      <c r="O7" s="1214"/>
      <c r="P7" s="1214"/>
      <c r="Q7" s="1214"/>
      <c r="R7" s="1214"/>
      <c r="S7" s="1214"/>
      <c r="T7" s="1214"/>
    </row>
    <row r="8" spans="2:40" s="1213" customFormat="1">
      <c r="AC8" s="118" t="s">
        <v>207</v>
      </c>
    </row>
    <row r="9" spans="2:40" s="1213" customFormat="1">
      <c r="C9" s="118" t="s">
        <v>208</v>
      </c>
      <c r="D9" s="118"/>
    </row>
    <row r="10" spans="2:40" s="1213" customFormat="1" ht="6.75" customHeight="1">
      <c r="C10" s="118"/>
      <c r="D10" s="118"/>
    </row>
    <row r="11" spans="2:40" s="1213" customFormat="1" ht="14.25" customHeight="1">
      <c r="B11" s="1215" t="s">
        <v>137</v>
      </c>
      <c r="C11" s="1227" t="s">
        <v>138</v>
      </c>
      <c r="D11" s="1243"/>
      <c r="E11" s="1243"/>
      <c r="F11" s="1243"/>
      <c r="G11" s="1243"/>
      <c r="H11" s="1243"/>
      <c r="I11" s="1243"/>
      <c r="J11" s="1243"/>
      <c r="K11" s="1266"/>
      <c r="L11" s="1274"/>
      <c r="M11" s="1289"/>
      <c r="N11" s="1289"/>
      <c r="O11" s="1289"/>
      <c r="P11" s="1289"/>
      <c r="Q11" s="1289"/>
      <c r="R11" s="1289"/>
      <c r="S11" s="1289"/>
      <c r="T11" s="1289"/>
      <c r="U11" s="1289"/>
      <c r="V11" s="1289"/>
      <c r="W11" s="1289"/>
      <c r="X11" s="1289"/>
      <c r="Y11" s="1289"/>
      <c r="Z11" s="1289"/>
      <c r="AA11" s="1289"/>
      <c r="AB11" s="1289"/>
      <c r="AC11" s="1289"/>
      <c r="AD11" s="1289"/>
      <c r="AE11" s="1289"/>
      <c r="AF11" s="1289"/>
      <c r="AG11" s="1289"/>
      <c r="AH11" s="1289"/>
      <c r="AI11" s="1289"/>
      <c r="AJ11" s="1289"/>
      <c r="AK11" s="1289"/>
      <c r="AL11" s="1382"/>
    </row>
    <row r="12" spans="2:40" s="1213" customFormat="1" ht="14.25" customHeight="1">
      <c r="B12" s="1216"/>
      <c r="C12" s="1228" t="s">
        <v>140</v>
      </c>
      <c r="D12" s="1244"/>
      <c r="E12" s="1244"/>
      <c r="F12" s="1244"/>
      <c r="G12" s="1244"/>
      <c r="H12" s="1244"/>
      <c r="I12" s="1244"/>
      <c r="J12" s="1244"/>
      <c r="K12" s="1244"/>
      <c r="L12" s="1275"/>
      <c r="M12" s="1290"/>
      <c r="N12" s="1290"/>
      <c r="O12" s="1290"/>
      <c r="P12" s="1290"/>
      <c r="Q12" s="1290"/>
      <c r="R12" s="1290"/>
      <c r="S12" s="1290"/>
      <c r="T12" s="1290"/>
      <c r="U12" s="1290"/>
      <c r="V12" s="1290"/>
      <c r="W12" s="1290"/>
      <c r="X12" s="1290"/>
      <c r="Y12" s="1290"/>
      <c r="Z12" s="1290"/>
      <c r="AA12" s="1290"/>
      <c r="AB12" s="1290"/>
      <c r="AC12" s="1290"/>
      <c r="AD12" s="1290"/>
      <c r="AE12" s="1290"/>
      <c r="AF12" s="1290"/>
      <c r="AG12" s="1290"/>
      <c r="AH12" s="1290"/>
      <c r="AI12" s="1290"/>
      <c r="AJ12" s="1290"/>
      <c r="AK12" s="1290"/>
      <c r="AL12" s="1383"/>
    </row>
    <row r="13" spans="2:40" s="1213" customFormat="1" ht="13.5" customHeight="1">
      <c r="B13" s="1216"/>
      <c r="C13" s="1227" t="s">
        <v>246</v>
      </c>
      <c r="D13" s="1243"/>
      <c r="E13" s="1243"/>
      <c r="F13" s="1243"/>
      <c r="G13" s="1243"/>
      <c r="H13" s="1243"/>
      <c r="I13" s="1243"/>
      <c r="J13" s="1243"/>
      <c r="K13" s="1267"/>
      <c r="L13" s="1276" t="s">
        <v>323</v>
      </c>
      <c r="M13" s="1291"/>
      <c r="N13" s="1291"/>
      <c r="O13" s="1291"/>
      <c r="P13" s="1291"/>
      <c r="Q13" s="1291"/>
      <c r="R13" s="1291"/>
      <c r="S13" s="1291"/>
      <c r="T13" s="1291"/>
      <c r="U13" s="1291"/>
      <c r="V13" s="1291"/>
      <c r="W13" s="1291"/>
      <c r="X13" s="1291"/>
      <c r="Y13" s="1291"/>
      <c r="Z13" s="1291"/>
      <c r="AA13" s="1291"/>
      <c r="AB13" s="1291"/>
      <c r="AC13" s="1291"/>
      <c r="AD13" s="1291"/>
      <c r="AE13" s="1291"/>
      <c r="AF13" s="1291"/>
      <c r="AG13" s="1291"/>
      <c r="AH13" s="1291"/>
      <c r="AI13" s="1291"/>
      <c r="AJ13" s="1291"/>
      <c r="AK13" s="1291"/>
      <c r="AL13" s="1384"/>
    </row>
    <row r="14" spans="2:40" s="1213" customFormat="1">
      <c r="B14" s="1216"/>
      <c r="C14" s="1228"/>
      <c r="D14" s="1244"/>
      <c r="E14" s="1244"/>
      <c r="F14" s="1244"/>
      <c r="G14" s="1244"/>
      <c r="H14" s="1244"/>
      <c r="I14" s="1244"/>
      <c r="J14" s="1244"/>
      <c r="K14" s="1268"/>
      <c r="L14" s="1277" t="s">
        <v>324</v>
      </c>
      <c r="M14" s="1292"/>
      <c r="N14" s="1292"/>
      <c r="O14" s="1292"/>
      <c r="P14" s="1292"/>
      <c r="Q14" s="1292"/>
      <c r="R14" s="1292"/>
      <c r="S14" s="1292"/>
      <c r="T14" s="1292"/>
      <c r="U14" s="1292"/>
      <c r="V14" s="1292"/>
      <c r="W14" s="1292"/>
      <c r="X14" s="1292"/>
      <c r="Y14" s="1292"/>
      <c r="Z14" s="1292"/>
      <c r="AA14" s="1292"/>
      <c r="AB14" s="1292"/>
      <c r="AC14" s="1292"/>
      <c r="AD14" s="1292"/>
      <c r="AE14" s="1292"/>
      <c r="AF14" s="1292"/>
      <c r="AG14" s="1292"/>
      <c r="AH14" s="1292"/>
      <c r="AI14" s="1292"/>
      <c r="AJ14" s="1292"/>
      <c r="AK14" s="1292"/>
      <c r="AL14" s="1385"/>
    </row>
    <row r="15" spans="2:40" s="1213" customFormat="1">
      <c r="B15" s="1216"/>
      <c r="C15" s="1229"/>
      <c r="D15" s="1245"/>
      <c r="E15" s="1245"/>
      <c r="F15" s="1245"/>
      <c r="G15" s="1245"/>
      <c r="H15" s="1245"/>
      <c r="I15" s="1245"/>
      <c r="J15" s="1245"/>
      <c r="K15" s="1269"/>
      <c r="L15" s="1278" t="s">
        <v>151</v>
      </c>
      <c r="M15" s="1293"/>
      <c r="N15" s="1293"/>
      <c r="O15" s="1293"/>
      <c r="P15" s="1293"/>
      <c r="Q15" s="1293"/>
      <c r="R15" s="1293"/>
      <c r="S15" s="1293"/>
      <c r="T15" s="1293"/>
      <c r="U15" s="1293"/>
      <c r="V15" s="1293"/>
      <c r="W15" s="1293"/>
      <c r="X15" s="1293"/>
      <c r="Y15" s="1293"/>
      <c r="Z15" s="1293"/>
      <c r="AA15" s="1293"/>
      <c r="AB15" s="1293"/>
      <c r="AC15" s="1293"/>
      <c r="AD15" s="1293"/>
      <c r="AE15" s="1293"/>
      <c r="AF15" s="1293"/>
      <c r="AG15" s="1293"/>
      <c r="AH15" s="1293"/>
      <c r="AI15" s="1293"/>
      <c r="AJ15" s="1293"/>
      <c r="AK15" s="1293"/>
      <c r="AL15" s="1386"/>
    </row>
    <row r="16" spans="2:40" s="1213" customFormat="1" ht="14.25" customHeight="1">
      <c r="B16" s="1216"/>
      <c r="C16" s="1230" t="s">
        <v>155</v>
      </c>
      <c r="D16" s="1246"/>
      <c r="E16" s="1246"/>
      <c r="F16" s="1246"/>
      <c r="G16" s="1246"/>
      <c r="H16" s="1246"/>
      <c r="I16" s="1246"/>
      <c r="J16" s="1246"/>
      <c r="K16" s="1270"/>
      <c r="L16" s="1225" t="s">
        <v>157</v>
      </c>
      <c r="M16" s="1242"/>
      <c r="N16" s="1242"/>
      <c r="O16" s="1242"/>
      <c r="P16" s="1262"/>
      <c r="Q16" s="1318"/>
      <c r="R16" s="1324"/>
      <c r="S16" s="1324"/>
      <c r="T16" s="1324"/>
      <c r="U16" s="1324"/>
      <c r="V16" s="1324"/>
      <c r="W16" s="1324"/>
      <c r="X16" s="1324"/>
      <c r="Y16" s="1346"/>
      <c r="Z16" s="1352" t="s">
        <v>70</v>
      </c>
      <c r="AA16" s="1356"/>
      <c r="AB16" s="1356"/>
      <c r="AC16" s="1356"/>
      <c r="AD16" s="1366"/>
      <c r="AE16" s="1320"/>
      <c r="AF16" s="1326"/>
      <c r="AG16" s="1289"/>
      <c r="AH16" s="1289"/>
      <c r="AI16" s="1289"/>
      <c r="AJ16" s="1291"/>
      <c r="AK16" s="1291"/>
      <c r="AL16" s="1384"/>
    </row>
    <row r="17" spans="2:40" ht="14.25" customHeight="1">
      <c r="B17" s="1216"/>
      <c r="C17" s="1231" t="s">
        <v>209</v>
      </c>
      <c r="D17" s="1247"/>
      <c r="E17" s="1247"/>
      <c r="F17" s="1247"/>
      <c r="G17" s="1247"/>
      <c r="H17" s="1247"/>
      <c r="I17" s="1247"/>
      <c r="J17" s="1247"/>
      <c r="K17" s="1271"/>
      <c r="L17" s="1279"/>
      <c r="M17" s="1279"/>
      <c r="N17" s="1279"/>
      <c r="O17" s="1279"/>
      <c r="P17" s="1279"/>
      <c r="Q17" s="1279"/>
      <c r="R17" s="1279"/>
      <c r="S17" s="1279"/>
      <c r="U17" s="1225" t="s">
        <v>159</v>
      </c>
      <c r="V17" s="1242"/>
      <c r="W17" s="1242"/>
      <c r="X17" s="1242"/>
      <c r="Y17" s="1262"/>
      <c r="Z17" s="1309"/>
      <c r="AA17" s="1301"/>
      <c r="AB17" s="1301"/>
      <c r="AC17" s="1301"/>
      <c r="AD17" s="1301"/>
      <c r="AE17" s="1301"/>
      <c r="AF17" s="1301"/>
      <c r="AG17" s="1301"/>
      <c r="AH17" s="1301"/>
      <c r="AI17" s="1301"/>
      <c r="AJ17" s="1301"/>
      <c r="AK17" s="1301"/>
      <c r="AL17" s="1374"/>
      <c r="AN17" s="1211"/>
    </row>
    <row r="18" spans="2:40" ht="14.25" customHeight="1">
      <c r="B18" s="1216"/>
      <c r="C18" s="1222" t="s">
        <v>211</v>
      </c>
      <c r="D18" s="1222"/>
      <c r="E18" s="1222"/>
      <c r="F18" s="1222"/>
      <c r="G18" s="1222"/>
      <c r="H18" s="1263"/>
      <c r="I18" s="1263"/>
      <c r="J18" s="1263"/>
      <c r="K18" s="1272"/>
      <c r="L18" s="1225" t="s">
        <v>153</v>
      </c>
      <c r="M18" s="1242"/>
      <c r="N18" s="1242"/>
      <c r="O18" s="1242"/>
      <c r="P18" s="1262"/>
      <c r="Q18" s="1319"/>
      <c r="R18" s="1325"/>
      <c r="S18" s="1325"/>
      <c r="T18" s="1325"/>
      <c r="U18" s="1325"/>
      <c r="V18" s="1325"/>
      <c r="W18" s="1325"/>
      <c r="X18" s="1325"/>
      <c r="Y18" s="1347"/>
      <c r="Z18" s="1253" t="s">
        <v>160</v>
      </c>
      <c r="AA18" s="1253"/>
      <c r="AB18" s="1253"/>
      <c r="AC18" s="1253"/>
      <c r="AD18" s="1338"/>
      <c r="AE18" s="1359"/>
      <c r="AF18" s="1362"/>
      <c r="AG18" s="1362"/>
      <c r="AH18" s="1362"/>
      <c r="AI18" s="1362"/>
      <c r="AJ18" s="1362"/>
      <c r="AK18" s="1362"/>
      <c r="AL18" s="1374"/>
      <c r="AN18" s="1211"/>
    </row>
    <row r="19" spans="2:40" ht="13.5" customHeight="1">
      <c r="B19" s="1216"/>
      <c r="C19" s="1232" t="s">
        <v>161</v>
      </c>
      <c r="D19" s="1232"/>
      <c r="E19" s="1232"/>
      <c r="F19" s="1232"/>
      <c r="G19" s="1232"/>
      <c r="H19" s="1264"/>
      <c r="I19" s="1264"/>
      <c r="J19" s="1264"/>
      <c r="K19" s="1264"/>
      <c r="L19" s="1276" t="s">
        <v>323</v>
      </c>
      <c r="M19" s="1291"/>
      <c r="N19" s="1291"/>
      <c r="O19" s="1291"/>
      <c r="P19" s="1291"/>
      <c r="Q19" s="1291"/>
      <c r="R19" s="1291"/>
      <c r="S19" s="1291"/>
      <c r="T19" s="1291"/>
      <c r="U19" s="1291"/>
      <c r="V19" s="1291"/>
      <c r="W19" s="1291"/>
      <c r="X19" s="1291"/>
      <c r="Y19" s="1291"/>
      <c r="Z19" s="1291"/>
      <c r="AA19" s="1291"/>
      <c r="AB19" s="1291"/>
      <c r="AC19" s="1291"/>
      <c r="AD19" s="1291"/>
      <c r="AE19" s="1291"/>
      <c r="AF19" s="1291"/>
      <c r="AG19" s="1291"/>
      <c r="AH19" s="1291"/>
      <c r="AI19" s="1291"/>
      <c r="AJ19" s="1291"/>
      <c r="AK19" s="1291"/>
      <c r="AL19" s="1384"/>
      <c r="AN19" s="1211"/>
    </row>
    <row r="20" spans="2:40" ht="14.25" customHeight="1">
      <c r="B20" s="1216"/>
      <c r="C20" s="1232"/>
      <c r="D20" s="1232"/>
      <c r="E20" s="1232"/>
      <c r="F20" s="1232"/>
      <c r="G20" s="1232"/>
      <c r="H20" s="1264"/>
      <c r="I20" s="1264"/>
      <c r="J20" s="1264"/>
      <c r="K20" s="1264"/>
      <c r="L20" s="1277" t="s">
        <v>324</v>
      </c>
      <c r="M20" s="1292"/>
      <c r="N20" s="1292"/>
      <c r="O20" s="1292"/>
      <c r="P20" s="1292"/>
      <c r="Q20" s="1292"/>
      <c r="R20" s="1292"/>
      <c r="S20" s="1292"/>
      <c r="T20" s="1292"/>
      <c r="U20" s="1292"/>
      <c r="V20" s="1292"/>
      <c r="W20" s="1292"/>
      <c r="X20" s="1292"/>
      <c r="Y20" s="1292"/>
      <c r="Z20" s="1292"/>
      <c r="AA20" s="1292"/>
      <c r="AB20" s="1292"/>
      <c r="AC20" s="1292"/>
      <c r="AD20" s="1292"/>
      <c r="AE20" s="1292"/>
      <c r="AF20" s="1292"/>
      <c r="AG20" s="1292"/>
      <c r="AH20" s="1292"/>
      <c r="AI20" s="1292"/>
      <c r="AJ20" s="1292"/>
      <c r="AK20" s="1292"/>
      <c r="AL20" s="1385"/>
      <c r="AN20" s="1211"/>
    </row>
    <row r="21" spans="2:40">
      <c r="B21" s="1217"/>
      <c r="C21" s="1233"/>
      <c r="D21" s="1233"/>
      <c r="E21" s="1233"/>
      <c r="F21" s="1233"/>
      <c r="G21" s="1233"/>
      <c r="H21" s="1265"/>
      <c r="I21" s="1265"/>
      <c r="J21" s="1265"/>
      <c r="K21" s="1265"/>
      <c r="L21" s="1280"/>
      <c r="M21" s="1294"/>
      <c r="N21" s="1294"/>
      <c r="O21" s="1294"/>
      <c r="P21" s="1294"/>
      <c r="Q21" s="1294"/>
      <c r="R21" s="1294"/>
      <c r="S21" s="1294"/>
      <c r="T21" s="1294"/>
      <c r="U21" s="1294"/>
      <c r="V21" s="1294"/>
      <c r="W21" s="1294"/>
      <c r="X21" s="1294"/>
      <c r="Y21" s="1294"/>
      <c r="Z21" s="1294"/>
      <c r="AA21" s="1294"/>
      <c r="AB21" s="1294"/>
      <c r="AC21" s="1294"/>
      <c r="AD21" s="1294"/>
      <c r="AE21" s="1294"/>
      <c r="AF21" s="1294"/>
      <c r="AG21" s="1294"/>
      <c r="AH21" s="1294"/>
      <c r="AI21" s="1294"/>
      <c r="AJ21" s="1294"/>
      <c r="AK21" s="1294"/>
      <c r="AL21" s="1387"/>
      <c r="AN21" s="1211"/>
    </row>
    <row r="22" spans="2:40" ht="13.5" customHeight="1">
      <c r="B22" s="1218" t="s">
        <v>66</v>
      </c>
      <c r="C22" s="1227" t="s">
        <v>37</v>
      </c>
      <c r="D22" s="1243"/>
      <c r="E22" s="1243"/>
      <c r="F22" s="1243"/>
      <c r="G22" s="1243"/>
      <c r="H22" s="1243"/>
      <c r="I22" s="1243"/>
      <c r="J22" s="1243"/>
      <c r="K22" s="1267"/>
      <c r="L22" s="1276" t="s">
        <v>323</v>
      </c>
      <c r="M22" s="1291"/>
      <c r="N22" s="1291"/>
      <c r="O22" s="1291"/>
      <c r="P22" s="1291"/>
      <c r="Q22" s="1291"/>
      <c r="R22" s="1291"/>
      <c r="S22" s="1291"/>
      <c r="T22" s="1291"/>
      <c r="U22" s="1291"/>
      <c r="V22" s="1291"/>
      <c r="W22" s="1291"/>
      <c r="X22" s="1291"/>
      <c r="Y22" s="1291"/>
      <c r="Z22" s="1291"/>
      <c r="AA22" s="1291"/>
      <c r="AB22" s="1291"/>
      <c r="AC22" s="1291"/>
      <c r="AD22" s="1291"/>
      <c r="AE22" s="1291"/>
      <c r="AF22" s="1291"/>
      <c r="AG22" s="1291"/>
      <c r="AH22" s="1291"/>
      <c r="AI22" s="1291"/>
      <c r="AJ22" s="1291"/>
      <c r="AK22" s="1291"/>
      <c r="AL22" s="1384"/>
      <c r="AN22" s="1211"/>
    </row>
    <row r="23" spans="2:40" ht="14.25" customHeight="1">
      <c r="B23" s="1219"/>
      <c r="C23" s="1228"/>
      <c r="D23" s="1244"/>
      <c r="E23" s="1244"/>
      <c r="F23" s="1244"/>
      <c r="G23" s="1244"/>
      <c r="H23" s="1244"/>
      <c r="I23" s="1244"/>
      <c r="J23" s="1244"/>
      <c r="K23" s="1268"/>
      <c r="L23" s="1277" t="s">
        <v>324</v>
      </c>
      <c r="M23" s="1292"/>
      <c r="N23" s="1292"/>
      <c r="O23" s="1292"/>
      <c r="P23" s="1292"/>
      <c r="Q23" s="1292"/>
      <c r="R23" s="1292"/>
      <c r="S23" s="1292"/>
      <c r="T23" s="1292"/>
      <c r="U23" s="1292"/>
      <c r="V23" s="1292"/>
      <c r="W23" s="1292"/>
      <c r="X23" s="1292"/>
      <c r="Y23" s="1292"/>
      <c r="Z23" s="1292"/>
      <c r="AA23" s="1292"/>
      <c r="AB23" s="1292"/>
      <c r="AC23" s="1292"/>
      <c r="AD23" s="1292"/>
      <c r="AE23" s="1292"/>
      <c r="AF23" s="1292"/>
      <c r="AG23" s="1292"/>
      <c r="AH23" s="1292"/>
      <c r="AI23" s="1292"/>
      <c r="AJ23" s="1292"/>
      <c r="AK23" s="1292"/>
      <c r="AL23" s="1385"/>
      <c r="AN23" s="1211"/>
    </row>
    <row r="24" spans="2:40">
      <c r="B24" s="1219"/>
      <c r="C24" s="1229"/>
      <c r="D24" s="1245"/>
      <c r="E24" s="1245"/>
      <c r="F24" s="1245"/>
      <c r="G24" s="1245"/>
      <c r="H24" s="1245"/>
      <c r="I24" s="1245"/>
      <c r="J24" s="1245"/>
      <c r="K24" s="1269"/>
      <c r="L24" s="1280"/>
      <c r="M24" s="1294"/>
      <c r="N24" s="1294"/>
      <c r="O24" s="1294"/>
      <c r="P24" s="1294"/>
      <c r="Q24" s="1294"/>
      <c r="R24" s="1294"/>
      <c r="S24" s="1294"/>
      <c r="T24" s="1294"/>
      <c r="U24" s="1294"/>
      <c r="V24" s="1294"/>
      <c r="W24" s="1294"/>
      <c r="X24" s="1294"/>
      <c r="Y24" s="1294"/>
      <c r="Z24" s="1294"/>
      <c r="AA24" s="1294"/>
      <c r="AB24" s="1294"/>
      <c r="AC24" s="1294"/>
      <c r="AD24" s="1294"/>
      <c r="AE24" s="1294"/>
      <c r="AF24" s="1294"/>
      <c r="AG24" s="1294"/>
      <c r="AH24" s="1294"/>
      <c r="AI24" s="1294"/>
      <c r="AJ24" s="1294"/>
      <c r="AK24" s="1294"/>
      <c r="AL24" s="1387"/>
      <c r="AN24" s="1211"/>
    </row>
    <row r="25" spans="2:40" ht="14.25" customHeight="1">
      <c r="B25" s="1219"/>
      <c r="C25" s="1232" t="s">
        <v>155</v>
      </c>
      <c r="D25" s="1232"/>
      <c r="E25" s="1232"/>
      <c r="F25" s="1232"/>
      <c r="G25" s="1232"/>
      <c r="H25" s="1232"/>
      <c r="I25" s="1232"/>
      <c r="J25" s="1232"/>
      <c r="K25" s="1232"/>
      <c r="L25" s="1225" t="s">
        <v>157</v>
      </c>
      <c r="M25" s="1242"/>
      <c r="N25" s="1242"/>
      <c r="O25" s="1242"/>
      <c r="P25" s="1262"/>
      <c r="Q25" s="1318"/>
      <c r="R25" s="1324"/>
      <c r="S25" s="1324"/>
      <c r="T25" s="1324"/>
      <c r="U25" s="1324"/>
      <c r="V25" s="1324"/>
      <c r="W25" s="1324"/>
      <c r="X25" s="1324"/>
      <c r="Y25" s="1346"/>
      <c r="Z25" s="1352" t="s">
        <v>70</v>
      </c>
      <c r="AA25" s="1356"/>
      <c r="AB25" s="1356"/>
      <c r="AC25" s="1356"/>
      <c r="AD25" s="1366"/>
      <c r="AE25" s="1320"/>
      <c r="AF25" s="1326"/>
      <c r="AG25" s="1289"/>
      <c r="AH25" s="1289"/>
      <c r="AI25" s="1289"/>
      <c r="AJ25" s="1291"/>
      <c r="AK25" s="1291"/>
      <c r="AL25" s="1384"/>
      <c r="AN25" s="1211"/>
    </row>
    <row r="26" spans="2:40" ht="13.5" customHeight="1">
      <c r="B26" s="1219"/>
      <c r="C26" s="1234" t="s">
        <v>212</v>
      </c>
      <c r="D26" s="1234"/>
      <c r="E26" s="1234"/>
      <c r="F26" s="1234"/>
      <c r="G26" s="1234"/>
      <c r="H26" s="1234"/>
      <c r="I26" s="1234"/>
      <c r="J26" s="1234"/>
      <c r="K26" s="1234"/>
      <c r="L26" s="1276" t="s">
        <v>323</v>
      </c>
      <c r="M26" s="1291"/>
      <c r="N26" s="1291"/>
      <c r="O26" s="1291"/>
      <c r="P26" s="1291"/>
      <c r="Q26" s="1291"/>
      <c r="R26" s="1291"/>
      <c r="S26" s="1291"/>
      <c r="T26" s="1291"/>
      <c r="U26" s="1291"/>
      <c r="V26" s="1291"/>
      <c r="W26" s="1291"/>
      <c r="X26" s="1291"/>
      <c r="Y26" s="1291"/>
      <c r="Z26" s="1291"/>
      <c r="AA26" s="1291"/>
      <c r="AB26" s="1291"/>
      <c r="AC26" s="1291"/>
      <c r="AD26" s="1291"/>
      <c r="AE26" s="1291"/>
      <c r="AF26" s="1291"/>
      <c r="AG26" s="1291"/>
      <c r="AH26" s="1291"/>
      <c r="AI26" s="1291"/>
      <c r="AJ26" s="1291"/>
      <c r="AK26" s="1291"/>
      <c r="AL26" s="1384"/>
      <c r="AN26" s="1211"/>
    </row>
    <row r="27" spans="2:40" ht="14.25" customHeight="1">
      <c r="B27" s="1219"/>
      <c r="C27" s="1234"/>
      <c r="D27" s="1234"/>
      <c r="E27" s="1234"/>
      <c r="F27" s="1234"/>
      <c r="G27" s="1234"/>
      <c r="H27" s="1234"/>
      <c r="I27" s="1234"/>
      <c r="J27" s="1234"/>
      <c r="K27" s="1234"/>
      <c r="L27" s="1277" t="s">
        <v>324</v>
      </c>
      <c r="M27" s="1292"/>
      <c r="N27" s="1292"/>
      <c r="O27" s="1292"/>
      <c r="P27" s="1292"/>
      <c r="Q27" s="1292"/>
      <c r="R27" s="1292"/>
      <c r="S27" s="1292"/>
      <c r="T27" s="1292"/>
      <c r="U27" s="1292"/>
      <c r="V27" s="1292"/>
      <c r="W27" s="1292"/>
      <c r="X27" s="1292"/>
      <c r="Y27" s="1292"/>
      <c r="Z27" s="1292"/>
      <c r="AA27" s="1292"/>
      <c r="AB27" s="1292"/>
      <c r="AC27" s="1292"/>
      <c r="AD27" s="1292"/>
      <c r="AE27" s="1292"/>
      <c r="AF27" s="1292"/>
      <c r="AG27" s="1292"/>
      <c r="AH27" s="1292"/>
      <c r="AI27" s="1292"/>
      <c r="AJ27" s="1292"/>
      <c r="AK27" s="1292"/>
      <c r="AL27" s="1385"/>
      <c r="AN27" s="1211"/>
    </row>
    <row r="28" spans="2:40">
      <c r="B28" s="1219"/>
      <c r="C28" s="1234"/>
      <c r="D28" s="1234"/>
      <c r="E28" s="1234"/>
      <c r="F28" s="1234"/>
      <c r="G28" s="1234"/>
      <c r="H28" s="1234"/>
      <c r="I28" s="1234"/>
      <c r="J28" s="1234"/>
      <c r="K28" s="1234"/>
      <c r="L28" s="1280"/>
      <c r="M28" s="1294"/>
      <c r="N28" s="1294"/>
      <c r="O28" s="1294"/>
      <c r="P28" s="1294"/>
      <c r="Q28" s="1294"/>
      <c r="R28" s="1294"/>
      <c r="S28" s="1294"/>
      <c r="T28" s="1294"/>
      <c r="U28" s="1294"/>
      <c r="V28" s="1294"/>
      <c r="W28" s="1294"/>
      <c r="X28" s="1294"/>
      <c r="Y28" s="1294"/>
      <c r="Z28" s="1294"/>
      <c r="AA28" s="1294"/>
      <c r="AB28" s="1294"/>
      <c r="AC28" s="1294"/>
      <c r="AD28" s="1294"/>
      <c r="AE28" s="1294"/>
      <c r="AF28" s="1294"/>
      <c r="AG28" s="1294"/>
      <c r="AH28" s="1294"/>
      <c r="AI28" s="1294"/>
      <c r="AJ28" s="1294"/>
      <c r="AK28" s="1294"/>
      <c r="AL28" s="1387"/>
      <c r="AN28" s="1211"/>
    </row>
    <row r="29" spans="2:40" ht="14.25" customHeight="1">
      <c r="B29" s="1219"/>
      <c r="C29" s="1232" t="s">
        <v>155</v>
      </c>
      <c r="D29" s="1232"/>
      <c r="E29" s="1232"/>
      <c r="F29" s="1232"/>
      <c r="G29" s="1232"/>
      <c r="H29" s="1232"/>
      <c r="I29" s="1232"/>
      <c r="J29" s="1232"/>
      <c r="K29" s="1232"/>
      <c r="L29" s="1225" t="s">
        <v>157</v>
      </c>
      <c r="M29" s="1242"/>
      <c r="N29" s="1242"/>
      <c r="O29" s="1242"/>
      <c r="P29" s="1262"/>
      <c r="Q29" s="1320"/>
      <c r="R29" s="1326"/>
      <c r="S29" s="1326"/>
      <c r="T29" s="1326"/>
      <c r="U29" s="1326"/>
      <c r="V29" s="1326"/>
      <c r="W29" s="1326"/>
      <c r="X29" s="1326"/>
      <c r="Y29" s="1348"/>
      <c r="Z29" s="1352" t="s">
        <v>70</v>
      </c>
      <c r="AA29" s="1356"/>
      <c r="AB29" s="1356"/>
      <c r="AC29" s="1356"/>
      <c r="AD29" s="1366"/>
      <c r="AE29" s="1320"/>
      <c r="AF29" s="1326"/>
      <c r="AG29" s="1289"/>
      <c r="AH29" s="1289"/>
      <c r="AI29" s="1289"/>
      <c r="AJ29" s="1291"/>
      <c r="AK29" s="1291"/>
      <c r="AL29" s="1384"/>
      <c r="AN29" s="1211"/>
    </row>
    <row r="30" spans="2:40" ht="14.25" customHeight="1">
      <c r="B30" s="1219"/>
      <c r="C30" s="1232" t="s">
        <v>162</v>
      </c>
      <c r="D30" s="1232"/>
      <c r="E30" s="1232"/>
      <c r="F30" s="1232"/>
      <c r="G30" s="1232"/>
      <c r="H30" s="1232"/>
      <c r="I30" s="1232"/>
      <c r="J30" s="1232"/>
      <c r="K30" s="1232"/>
      <c r="L30" s="1281"/>
      <c r="M30" s="1281"/>
      <c r="N30" s="1281"/>
      <c r="O30" s="1281"/>
      <c r="P30" s="1281"/>
      <c r="Q30" s="1281"/>
      <c r="R30" s="1281"/>
      <c r="S30" s="1281"/>
      <c r="T30" s="1281"/>
      <c r="U30" s="1281"/>
      <c r="V30" s="1281"/>
      <c r="W30" s="1281"/>
      <c r="X30" s="1281"/>
      <c r="Y30" s="1281"/>
      <c r="Z30" s="1281"/>
      <c r="AA30" s="1281"/>
      <c r="AB30" s="1281"/>
      <c r="AC30" s="1281"/>
      <c r="AD30" s="1281"/>
      <c r="AE30" s="1281"/>
      <c r="AF30" s="1281"/>
      <c r="AG30" s="1281"/>
      <c r="AH30" s="1281"/>
      <c r="AI30" s="1281"/>
      <c r="AJ30" s="1281"/>
      <c r="AK30" s="1281"/>
      <c r="AL30" s="1281"/>
      <c r="AN30" s="1211"/>
    </row>
    <row r="31" spans="2:40" ht="13.5" customHeight="1">
      <c r="B31" s="1219"/>
      <c r="C31" s="1232" t="s">
        <v>164</v>
      </c>
      <c r="D31" s="1232"/>
      <c r="E31" s="1232"/>
      <c r="F31" s="1232"/>
      <c r="G31" s="1232"/>
      <c r="H31" s="1232"/>
      <c r="I31" s="1232"/>
      <c r="J31" s="1232"/>
      <c r="K31" s="1232"/>
      <c r="L31" s="1276" t="s">
        <v>323</v>
      </c>
      <c r="M31" s="1291"/>
      <c r="N31" s="1291"/>
      <c r="O31" s="1291"/>
      <c r="P31" s="1291"/>
      <c r="Q31" s="1291"/>
      <c r="R31" s="1291"/>
      <c r="S31" s="1291"/>
      <c r="T31" s="1291"/>
      <c r="U31" s="1291"/>
      <c r="V31" s="1291"/>
      <c r="W31" s="1291"/>
      <c r="X31" s="1291"/>
      <c r="Y31" s="1291"/>
      <c r="Z31" s="1291"/>
      <c r="AA31" s="1291"/>
      <c r="AB31" s="1291"/>
      <c r="AC31" s="1291"/>
      <c r="AD31" s="1291"/>
      <c r="AE31" s="1291"/>
      <c r="AF31" s="1291"/>
      <c r="AG31" s="1291"/>
      <c r="AH31" s="1291"/>
      <c r="AI31" s="1291"/>
      <c r="AJ31" s="1291"/>
      <c r="AK31" s="1291"/>
      <c r="AL31" s="1384"/>
      <c r="AN31" s="1211"/>
    </row>
    <row r="32" spans="2:40" ht="14.25" customHeight="1">
      <c r="B32" s="1219"/>
      <c r="C32" s="1232"/>
      <c r="D32" s="1232"/>
      <c r="E32" s="1232"/>
      <c r="F32" s="1232"/>
      <c r="G32" s="1232"/>
      <c r="H32" s="1232"/>
      <c r="I32" s="1232"/>
      <c r="J32" s="1232"/>
      <c r="K32" s="1232"/>
      <c r="L32" s="1277" t="s">
        <v>324</v>
      </c>
      <c r="M32" s="1292"/>
      <c r="N32" s="1292"/>
      <c r="O32" s="1292"/>
      <c r="P32" s="1292"/>
      <c r="Q32" s="1292"/>
      <c r="R32" s="1292"/>
      <c r="S32" s="1292"/>
      <c r="T32" s="1292"/>
      <c r="U32" s="1292"/>
      <c r="V32" s="1292"/>
      <c r="W32" s="1292"/>
      <c r="X32" s="1292"/>
      <c r="Y32" s="1292"/>
      <c r="Z32" s="1292"/>
      <c r="AA32" s="1292"/>
      <c r="AB32" s="1292"/>
      <c r="AC32" s="1292"/>
      <c r="AD32" s="1292"/>
      <c r="AE32" s="1292"/>
      <c r="AF32" s="1292"/>
      <c r="AG32" s="1292"/>
      <c r="AH32" s="1292"/>
      <c r="AI32" s="1292"/>
      <c r="AJ32" s="1292"/>
      <c r="AK32" s="1292"/>
      <c r="AL32" s="1385"/>
      <c r="AN32" s="1211"/>
    </row>
    <row r="33" spans="2:40">
      <c r="B33" s="1220"/>
      <c r="C33" s="1232"/>
      <c r="D33" s="1232"/>
      <c r="E33" s="1232"/>
      <c r="F33" s="1232"/>
      <c r="G33" s="1232"/>
      <c r="H33" s="1232"/>
      <c r="I33" s="1232"/>
      <c r="J33" s="1232"/>
      <c r="K33" s="1232"/>
      <c r="L33" s="1280"/>
      <c r="M33" s="1294"/>
      <c r="N33" s="1293"/>
      <c r="O33" s="1293"/>
      <c r="P33" s="1293"/>
      <c r="Q33" s="1293"/>
      <c r="R33" s="1293"/>
      <c r="S33" s="1293"/>
      <c r="T33" s="1293"/>
      <c r="U33" s="1293"/>
      <c r="V33" s="1293"/>
      <c r="W33" s="1293"/>
      <c r="X33" s="1293"/>
      <c r="Y33" s="1293"/>
      <c r="Z33" s="1293"/>
      <c r="AA33" s="1293"/>
      <c r="AB33" s="1293"/>
      <c r="AC33" s="1294"/>
      <c r="AD33" s="1294"/>
      <c r="AE33" s="1294"/>
      <c r="AF33" s="1294"/>
      <c r="AG33" s="1294"/>
      <c r="AH33" s="1293"/>
      <c r="AI33" s="1293"/>
      <c r="AJ33" s="1293"/>
      <c r="AK33" s="1293"/>
      <c r="AL33" s="1386"/>
      <c r="AN33" s="1211"/>
    </row>
    <row r="34" spans="2:40" ht="13.5" customHeight="1">
      <c r="B34" s="1218" t="s">
        <v>213</v>
      </c>
      <c r="C34" s="1235" t="s">
        <v>166</v>
      </c>
      <c r="D34" s="1248"/>
      <c r="E34" s="1248"/>
      <c r="F34" s="1248"/>
      <c r="G34" s="1248"/>
      <c r="H34" s="1248"/>
      <c r="I34" s="1248"/>
      <c r="J34" s="1248"/>
      <c r="K34" s="1248"/>
      <c r="L34" s="1248"/>
      <c r="M34" s="1295" t="s">
        <v>167</v>
      </c>
      <c r="N34" s="1302"/>
      <c r="O34" s="1307" t="s">
        <v>215</v>
      </c>
      <c r="P34" s="1313"/>
      <c r="Q34" s="1321"/>
      <c r="R34" s="1327" t="s">
        <v>170</v>
      </c>
      <c r="S34" s="1334"/>
      <c r="T34" s="1334"/>
      <c r="U34" s="1334"/>
      <c r="V34" s="1334"/>
      <c r="W34" s="1334"/>
      <c r="X34" s="1344"/>
      <c r="Y34" s="1307" t="s">
        <v>174</v>
      </c>
      <c r="Z34" s="1313"/>
      <c r="AA34" s="1313"/>
      <c r="AB34" s="1321"/>
      <c r="AC34" s="1357" t="s">
        <v>176</v>
      </c>
      <c r="AD34" s="1367"/>
      <c r="AE34" s="1367"/>
      <c r="AF34" s="1367"/>
      <c r="AG34" s="1372"/>
      <c r="AH34" s="1377" t="s">
        <v>216</v>
      </c>
      <c r="AI34" s="1379"/>
      <c r="AJ34" s="1379"/>
      <c r="AK34" s="1379"/>
      <c r="AL34" s="1388"/>
      <c r="AN34" s="1211"/>
    </row>
    <row r="35" spans="2:40" ht="14.25" customHeight="1">
      <c r="B35" s="1219"/>
      <c r="C35" s="1236"/>
      <c r="D35" s="1249"/>
      <c r="E35" s="1249"/>
      <c r="F35" s="1249"/>
      <c r="G35" s="1249"/>
      <c r="H35" s="1249"/>
      <c r="I35" s="1249"/>
      <c r="J35" s="1249"/>
      <c r="K35" s="1249"/>
      <c r="L35" s="1249"/>
      <c r="M35" s="1296"/>
      <c r="N35" s="1303"/>
      <c r="O35" s="1308" t="s">
        <v>217</v>
      </c>
      <c r="P35" s="1314"/>
      <c r="Q35" s="1322"/>
      <c r="R35" s="1328"/>
      <c r="S35" s="1335"/>
      <c r="T35" s="1335"/>
      <c r="U35" s="1335"/>
      <c r="V35" s="1335"/>
      <c r="W35" s="1335"/>
      <c r="X35" s="1345"/>
      <c r="Y35" s="1349" t="s">
        <v>177</v>
      </c>
      <c r="Z35" s="1212"/>
      <c r="AA35" s="1212"/>
      <c r="AB35" s="1212"/>
      <c r="AC35" s="1358" t="s">
        <v>179</v>
      </c>
      <c r="AD35" s="1368"/>
      <c r="AE35" s="1368"/>
      <c r="AF35" s="1368"/>
      <c r="AG35" s="1373"/>
      <c r="AH35" s="1378" t="s">
        <v>218</v>
      </c>
      <c r="AI35" s="1380"/>
      <c r="AJ35" s="1380"/>
      <c r="AK35" s="1380"/>
      <c r="AL35" s="1389"/>
      <c r="AN35" s="1211"/>
    </row>
    <row r="36" spans="2:40" ht="14.25" customHeight="1">
      <c r="B36" s="1219"/>
      <c r="C36" s="1216"/>
      <c r="D36" s="1250"/>
      <c r="E36" s="1257" t="s">
        <v>16</v>
      </c>
      <c r="F36" s="1257"/>
      <c r="G36" s="1257"/>
      <c r="H36" s="1257"/>
      <c r="I36" s="1257"/>
      <c r="J36" s="1257"/>
      <c r="K36" s="1257"/>
      <c r="L36" s="1282"/>
      <c r="M36" s="1297"/>
      <c r="N36" s="1304"/>
      <c r="O36" s="1309"/>
      <c r="P36" s="1301"/>
      <c r="Q36" s="1304"/>
      <c r="R36" s="1329" t="s">
        <v>320</v>
      </c>
      <c r="S36" s="1221"/>
      <c r="T36" s="1221"/>
      <c r="U36" s="1221"/>
      <c r="V36" s="1221"/>
      <c r="W36" s="1221"/>
      <c r="X36" s="1221"/>
      <c r="Y36" s="1273"/>
      <c r="Z36" s="1325"/>
      <c r="AA36" s="1325"/>
      <c r="AB36" s="1325"/>
      <c r="AC36" s="1359"/>
      <c r="AD36" s="1362"/>
      <c r="AE36" s="1362"/>
      <c r="AF36" s="1362"/>
      <c r="AG36" s="1374"/>
      <c r="AH36" s="1359"/>
      <c r="AI36" s="1362"/>
      <c r="AJ36" s="1362"/>
      <c r="AK36" s="1362"/>
      <c r="AL36" s="1374" t="s">
        <v>219</v>
      </c>
      <c r="AN36" s="1211"/>
    </row>
    <row r="37" spans="2:40" ht="14.25" customHeight="1">
      <c r="B37" s="1219"/>
      <c r="C37" s="1216"/>
      <c r="D37" s="1250"/>
      <c r="E37" s="1257" t="s">
        <v>183</v>
      </c>
      <c r="F37" s="1260"/>
      <c r="G37" s="1260"/>
      <c r="H37" s="1260"/>
      <c r="I37" s="1260"/>
      <c r="J37" s="1260"/>
      <c r="K37" s="1260"/>
      <c r="L37" s="1283"/>
      <c r="M37" s="1297"/>
      <c r="N37" s="1304"/>
      <c r="O37" s="1309"/>
      <c r="P37" s="1301"/>
      <c r="Q37" s="1304"/>
      <c r="R37" s="1329" t="s">
        <v>320</v>
      </c>
      <c r="S37" s="1221"/>
      <c r="T37" s="1221"/>
      <c r="U37" s="1221"/>
      <c r="V37" s="1221"/>
      <c r="W37" s="1221"/>
      <c r="X37" s="1221"/>
      <c r="Y37" s="1273"/>
      <c r="Z37" s="1325"/>
      <c r="AA37" s="1325"/>
      <c r="AB37" s="1325"/>
      <c r="AC37" s="1359"/>
      <c r="AD37" s="1362"/>
      <c r="AE37" s="1362"/>
      <c r="AF37" s="1362"/>
      <c r="AG37" s="1374"/>
      <c r="AH37" s="1359"/>
      <c r="AI37" s="1362"/>
      <c r="AJ37" s="1362"/>
      <c r="AK37" s="1362"/>
      <c r="AL37" s="1374" t="s">
        <v>219</v>
      </c>
      <c r="AN37" s="1211"/>
    </row>
    <row r="38" spans="2:40" ht="14.25" customHeight="1">
      <c r="B38" s="1219"/>
      <c r="C38" s="1216"/>
      <c r="D38" s="1250"/>
      <c r="E38" s="1257" t="s">
        <v>91</v>
      </c>
      <c r="F38" s="1260"/>
      <c r="G38" s="1260"/>
      <c r="H38" s="1260"/>
      <c r="I38" s="1260"/>
      <c r="J38" s="1260"/>
      <c r="K38" s="1260"/>
      <c r="L38" s="1283"/>
      <c r="M38" s="1297"/>
      <c r="N38" s="1304"/>
      <c r="O38" s="1309"/>
      <c r="P38" s="1301"/>
      <c r="Q38" s="1304"/>
      <c r="R38" s="1329" t="s">
        <v>320</v>
      </c>
      <c r="S38" s="1221"/>
      <c r="T38" s="1221"/>
      <c r="U38" s="1221"/>
      <c r="V38" s="1221"/>
      <c r="W38" s="1221"/>
      <c r="X38" s="1221"/>
      <c r="Y38" s="1273"/>
      <c r="Z38" s="1325"/>
      <c r="AA38" s="1325"/>
      <c r="AB38" s="1325"/>
      <c r="AC38" s="1359"/>
      <c r="AD38" s="1362"/>
      <c r="AE38" s="1362"/>
      <c r="AF38" s="1362"/>
      <c r="AG38" s="1374"/>
      <c r="AH38" s="1359"/>
      <c r="AI38" s="1362"/>
      <c r="AJ38" s="1362"/>
      <c r="AK38" s="1362"/>
      <c r="AL38" s="1374" t="s">
        <v>219</v>
      </c>
      <c r="AN38" s="1211"/>
    </row>
    <row r="39" spans="2:40" ht="14.25" customHeight="1">
      <c r="B39" s="1219"/>
      <c r="C39" s="1216"/>
      <c r="D39" s="1250"/>
      <c r="E39" s="1257" t="s">
        <v>104</v>
      </c>
      <c r="F39" s="1260"/>
      <c r="G39" s="1260"/>
      <c r="H39" s="1260"/>
      <c r="I39" s="1260"/>
      <c r="J39" s="1260"/>
      <c r="K39" s="1260"/>
      <c r="L39" s="1283"/>
      <c r="M39" s="1297"/>
      <c r="N39" s="1304"/>
      <c r="O39" s="1309"/>
      <c r="P39" s="1301"/>
      <c r="Q39" s="1304"/>
      <c r="R39" s="1329" t="s">
        <v>320</v>
      </c>
      <c r="S39" s="1221"/>
      <c r="T39" s="1221"/>
      <c r="U39" s="1221"/>
      <c r="V39" s="1221"/>
      <c r="W39" s="1221"/>
      <c r="X39" s="1221"/>
      <c r="Y39" s="1273"/>
      <c r="Z39" s="1325"/>
      <c r="AA39" s="1325"/>
      <c r="AB39" s="1325"/>
      <c r="AC39" s="1359"/>
      <c r="AD39" s="1362"/>
      <c r="AE39" s="1362"/>
      <c r="AF39" s="1362"/>
      <c r="AG39" s="1374"/>
      <c r="AH39" s="1359"/>
      <c r="AI39" s="1362"/>
      <c r="AJ39" s="1362"/>
      <c r="AK39" s="1362"/>
      <c r="AL39" s="1374" t="s">
        <v>219</v>
      </c>
      <c r="AN39" s="1211"/>
    </row>
    <row r="40" spans="2:40" ht="14.25" customHeight="1">
      <c r="B40" s="1219"/>
      <c r="C40" s="1216"/>
      <c r="D40" s="1250"/>
      <c r="E40" s="1257" t="s">
        <v>105</v>
      </c>
      <c r="F40" s="1260"/>
      <c r="G40" s="1260"/>
      <c r="H40" s="1260"/>
      <c r="I40" s="1260"/>
      <c r="J40" s="1260"/>
      <c r="K40" s="1260"/>
      <c r="L40" s="1283"/>
      <c r="M40" s="1297"/>
      <c r="N40" s="1304"/>
      <c r="O40" s="1309"/>
      <c r="P40" s="1301"/>
      <c r="Q40" s="1304"/>
      <c r="R40" s="1329" t="s">
        <v>320</v>
      </c>
      <c r="S40" s="1221"/>
      <c r="T40" s="1221"/>
      <c r="U40" s="1221"/>
      <c r="V40" s="1221"/>
      <c r="W40" s="1221"/>
      <c r="X40" s="1221"/>
      <c r="Y40" s="1273"/>
      <c r="Z40" s="1325"/>
      <c r="AA40" s="1325"/>
      <c r="AB40" s="1325"/>
      <c r="AC40" s="1359"/>
      <c r="AD40" s="1362"/>
      <c r="AE40" s="1362"/>
      <c r="AF40" s="1362"/>
      <c r="AG40" s="1374"/>
      <c r="AH40" s="1359"/>
      <c r="AI40" s="1362"/>
      <c r="AJ40" s="1362"/>
      <c r="AK40" s="1362"/>
      <c r="AL40" s="1374" t="s">
        <v>219</v>
      </c>
      <c r="AN40" s="1211"/>
    </row>
    <row r="41" spans="2:40" ht="14.25" customHeight="1">
      <c r="B41" s="1219"/>
      <c r="C41" s="1216"/>
      <c r="D41" s="1251"/>
      <c r="E41" s="1258" t="s">
        <v>46</v>
      </c>
      <c r="F41" s="1261"/>
      <c r="G41" s="1261"/>
      <c r="H41" s="1261"/>
      <c r="I41" s="1261"/>
      <c r="J41" s="1261"/>
      <c r="K41" s="1261"/>
      <c r="L41" s="1284"/>
      <c r="M41" s="1298"/>
      <c r="N41" s="1305"/>
      <c r="O41" s="1310"/>
      <c r="P41" s="1315"/>
      <c r="Q41" s="1305"/>
      <c r="R41" s="1330" t="s">
        <v>320</v>
      </c>
      <c r="S41" s="1336"/>
      <c r="T41" s="1336"/>
      <c r="U41" s="1336"/>
      <c r="V41" s="1336"/>
      <c r="W41" s="1336"/>
      <c r="X41" s="1336"/>
      <c r="Y41" s="1350"/>
      <c r="Z41" s="1353"/>
      <c r="AA41" s="1353"/>
      <c r="AB41" s="1353"/>
      <c r="AC41" s="1360"/>
      <c r="AD41" s="1364"/>
      <c r="AE41" s="1364"/>
      <c r="AF41" s="1364"/>
      <c r="AG41" s="1375"/>
      <c r="AH41" s="1360"/>
      <c r="AI41" s="1364"/>
      <c r="AJ41" s="1364"/>
      <c r="AK41" s="1364"/>
      <c r="AL41" s="1375" t="s">
        <v>219</v>
      </c>
      <c r="AN41" s="1211"/>
    </row>
    <row r="42" spans="2:40" ht="14.25" customHeight="1">
      <c r="B42" s="1219"/>
      <c r="C42" s="1216"/>
      <c r="D42" s="1252"/>
      <c r="E42" s="1259" t="s">
        <v>43</v>
      </c>
      <c r="F42" s="1259"/>
      <c r="G42" s="1259"/>
      <c r="H42" s="1259"/>
      <c r="I42" s="1259"/>
      <c r="J42" s="1259"/>
      <c r="K42" s="1259"/>
      <c r="L42" s="1285"/>
      <c r="M42" s="1299"/>
      <c r="N42" s="1306"/>
      <c r="O42" s="1311"/>
      <c r="P42" s="1316"/>
      <c r="Q42" s="1306"/>
      <c r="R42" s="1331" t="s">
        <v>320</v>
      </c>
      <c r="S42" s="1337"/>
      <c r="T42" s="1337"/>
      <c r="U42" s="1337"/>
      <c r="V42" s="1337"/>
      <c r="W42" s="1337"/>
      <c r="X42" s="1337"/>
      <c r="Y42" s="1351"/>
      <c r="Z42" s="1354"/>
      <c r="AA42" s="1354"/>
      <c r="AB42" s="1354"/>
      <c r="AC42" s="1361"/>
      <c r="AD42" s="1369"/>
      <c r="AE42" s="1369"/>
      <c r="AF42" s="1369"/>
      <c r="AG42" s="1376"/>
      <c r="AH42" s="1361"/>
      <c r="AI42" s="1369"/>
      <c r="AJ42" s="1369"/>
      <c r="AK42" s="1369"/>
      <c r="AL42" s="1376" t="s">
        <v>219</v>
      </c>
      <c r="AN42" s="1211"/>
    </row>
    <row r="43" spans="2:40" ht="14.25" customHeight="1">
      <c r="B43" s="1219"/>
      <c r="C43" s="1216"/>
      <c r="D43" s="1250"/>
      <c r="E43" s="1257" t="s">
        <v>111</v>
      </c>
      <c r="F43" s="1260"/>
      <c r="G43" s="1260"/>
      <c r="H43" s="1260"/>
      <c r="I43" s="1260"/>
      <c r="J43" s="1260"/>
      <c r="K43" s="1260"/>
      <c r="L43" s="1283"/>
      <c r="M43" s="1297"/>
      <c r="N43" s="1304"/>
      <c r="O43" s="1309"/>
      <c r="P43" s="1301"/>
      <c r="Q43" s="1304"/>
      <c r="R43" s="1329" t="s">
        <v>320</v>
      </c>
      <c r="S43" s="1221"/>
      <c r="T43" s="1221"/>
      <c r="U43" s="1221"/>
      <c r="V43" s="1221"/>
      <c r="W43" s="1221"/>
      <c r="X43" s="1221"/>
      <c r="Y43" s="1273"/>
      <c r="Z43" s="1325"/>
      <c r="AA43" s="1325"/>
      <c r="AB43" s="1325"/>
      <c r="AC43" s="1359"/>
      <c r="AD43" s="1362"/>
      <c r="AE43" s="1362"/>
      <c r="AF43" s="1362"/>
      <c r="AG43" s="1374"/>
      <c r="AH43" s="1359"/>
      <c r="AI43" s="1362"/>
      <c r="AJ43" s="1362"/>
      <c r="AK43" s="1362"/>
      <c r="AL43" s="1374" t="s">
        <v>219</v>
      </c>
      <c r="AN43" s="1211"/>
    </row>
    <row r="44" spans="2:40" ht="14.25" customHeight="1">
      <c r="B44" s="1219"/>
      <c r="C44" s="1216"/>
      <c r="D44" s="1250"/>
      <c r="E44" s="1257" t="s">
        <v>325</v>
      </c>
      <c r="F44" s="1260"/>
      <c r="G44" s="1260"/>
      <c r="H44" s="1260"/>
      <c r="I44" s="1260"/>
      <c r="J44" s="1260"/>
      <c r="K44" s="1260"/>
      <c r="L44" s="1283"/>
      <c r="M44" s="1297"/>
      <c r="N44" s="1304"/>
      <c r="O44" s="1309"/>
      <c r="P44" s="1301"/>
      <c r="Q44" s="1304"/>
      <c r="R44" s="1329" t="s">
        <v>320</v>
      </c>
      <c r="S44" s="1221"/>
      <c r="T44" s="1221"/>
      <c r="U44" s="1221"/>
      <c r="V44" s="1221"/>
      <c r="W44" s="1221"/>
      <c r="X44" s="1221"/>
      <c r="Y44" s="1273"/>
      <c r="Z44" s="1325"/>
      <c r="AA44" s="1325"/>
      <c r="AB44" s="1325"/>
      <c r="AC44" s="1359"/>
      <c r="AD44" s="1362"/>
      <c r="AE44" s="1362"/>
      <c r="AF44" s="1362"/>
      <c r="AG44" s="1374"/>
      <c r="AH44" s="1359"/>
      <c r="AI44" s="1362"/>
      <c r="AJ44" s="1362"/>
      <c r="AK44" s="1362"/>
      <c r="AL44" s="1374" t="s">
        <v>219</v>
      </c>
      <c r="AN44" s="1211"/>
    </row>
    <row r="45" spans="2:40" ht="14.25" customHeight="1">
      <c r="B45" s="1219"/>
      <c r="C45" s="1216"/>
      <c r="D45" s="1250"/>
      <c r="E45" s="1257" t="s">
        <v>36</v>
      </c>
      <c r="F45" s="1260"/>
      <c r="G45" s="1260"/>
      <c r="H45" s="1260"/>
      <c r="I45" s="1260"/>
      <c r="J45" s="1260"/>
      <c r="K45" s="1260"/>
      <c r="L45" s="1283"/>
      <c r="M45" s="1297"/>
      <c r="N45" s="1304"/>
      <c r="O45" s="1309"/>
      <c r="P45" s="1301"/>
      <c r="Q45" s="1304"/>
      <c r="R45" s="1329" t="s">
        <v>320</v>
      </c>
      <c r="S45" s="1221"/>
      <c r="T45" s="1221"/>
      <c r="U45" s="1221"/>
      <c r="V45" s="1221"/>
      <c r="W45" s="1221"/>
      <c r="X45" s="1221"/>
      <c r="Y45" s="1273"/>
      <c r="Z45" s="1325"/>
      <c r="AA45" s="1325"/>
      <c r="AB45" s="1325"/>
      <c r="AC45" s="1359"/>
      <c r="AD45" s="1362"/>
      <c r="AE45" s="1362"/>
      <c r="AF45" s="1362"/>
      <c r="AG45" s="1374"/>
      <c r="AH45" s="1359"/>
      <c r="AI45" s="1362"/>
      <c r="AJ45" s="1362"/>
      <c r="AK45" s="1362"/>
      <c r="AL45" s="1374" t="s">
        <v>219</v>
      </c>
      <c r="AN45" s="1211"/>
    </row>
    <row r="46" spans="2:40" ht="14.25" customHeight="1">
      <c r="B46" s="1219"/>
      <c r="C46" s="1216"/>
      <c r="D46" s="1250"/>
      <c r="E46" s="1257" t="s">
        <v>185</v>
      </c>
      <c r="F46" s="1260"/>
      <c r="G46" s="1260"/>
      <c r="H46" s="1260"/>
      <c r="I46" s="1260"/>
      <c r="J46" s="1260"/>
      <c r="K46" s="1260"/>
      <c r="L46" s="1283"/>
      <c r="M46" s="1297"/>
      <c r="N46" s="1304"/>
      <c r="O46" s="1309"/>
      <c r="P46" s="1301"/>
      <c r="Q46" s="1304"/>
      <c r="R46" s="1329" t="s">
        <v>320</v>
      </c>
      <c r="S46" s="1221"/>
      <c r="T46" s="1221"/>
      <c r="U46" s="1221"/>
      <c r="V46" s="1221"/>
      <c r="W46" s="1221"/>
      <c r="X46" s="1221"/>
      <c r="Y46" s="1273"/>
      <c r="Z46" s="1325"/>
      <c r="AA46" s="1325"/>
      <c r="AB46" s="1325"/>
      <c r="AC46" s="1359"/>
      <c r="AD46" s="1362"/>
      <c r="AE46" s="1362"/>
      <c r="AF46" s="1362"/>
      <c r="AG46" s="1374"/>
      <c r="AH46" s="1359"/>
      <c r="AI46" s="1362"/>
      <c r="AJ46" s="1362"/>
      <c r="AK46" s="1362"/>
      <c r="AL46" s="1374" t="s">
        <v>219</v>
      </c>
      <c r="AN46" s="1211"/>
    </row>
    <row r="47" spans="2:40" ht="14.25" customHeight="1">
      <c r="B47" s="1220"/>
      <c r="C47" s="1216"/>
      <c r="D47" s="1250"/>
      <c r="E47" s="1257" t="s">
        <v>61</v>
      </c>
      <c r="F47" s="1260"/>
      <c r="G47" s="1260"/>
      <c r="H47" s="1260"/>
      <c r="I47" s="1260"/>
      <c r="J47" s="1260"/>
      <c r="K47" s="1260"/>
      <c r="L47" s="1283"/>
      <c r="M47" s="1297"/>
      <c r="N47" s="1304"/>
      <c r="O47" s="1309"/>
      <c r="P47" s="1301"/>
      <c r="Q47" s="1304"/>
      <c r="R47" s="1329" t="s">
        <v>320</v>
      </c>
      <c r="S47" s="1221"/>
      <c r="T47" s="1221"/>
      <c r="U47" s="1221"/>
      <c r="V47" s="1221"/>
      <c r="W47" s="1221"/>
      <c r="X47" s="1221"/>
      <c r="Y47" s="1273"/>
      <c r="Z47" s="1325"/>
      <c r="AA47" s="1325"/>
      <c r="AB47" s="1325"/>
      <c r="AC47" s="1359"/>
      <c r="AD47" s="1362"/>
      <c r="AE47" s="1362"/>
      <c r="AF47" s="1362"/>
      <c r="AG47" s="1374"/>
      <c r="AH47" s="1359"/>
      <c r="AI47" s="1362"/>
      <c r="AJ47" s="1362"/>
      <c r="AK47" s="1362"/>
      <c r="AL47" s="1374" t="s">
        <v>219</v>
      </c>
      <c r="AN47" s="1211"/>
    </row>
    <row r="48" spans="2:40" ht="14.25" customHeight="1">
      <c r="B48" s="1221" t="s">
        <v>3</v>
      </c>
      <c r="C48" s="1221"/>
      <c r="D48" s="1221"/>
      <c r="E48" s="1221"/>
      <c r="F48" s="1221"/>
      <c r="G48" s="1221"/>
      <c r="H48" s="1221"/>
      <c r="I48" s="1221"/>
      <c r="J48" s="1221"/>
      <c r="K48" s="1221"/>
      <c r="L48" s="1286"/>
      <c r="M48" s="1300"/>
      <c r="N48" s="1300"/>
      <c r="O48" s="1300"/>
      <c r="P48" s="1300"/>
      <c r="Q48" s="1300"/>
      <c r="R48" s="1332"/>
      <c r="S48" s="1332"/>
      <c r="T48" s="1332"/>
      <c r="U48" s="1340"/>
      <c r="V48" s="1273"/>
      <c r="W48" s="1333"/>
      <c r="X48" s="1329"/>
      <c r="Y48" s="1333"/>
      <c r="Z48" s="1325"/>
      <c r="AA48" s="1325"/>
      <c r="AB48" s="1325"/>
      <c r="AC48" s="1362"/>
      <c r="AD48" s="1362"/>
      <c r="AE48" s="1362"/>
      <c r="AF48" s="1362"/>
      <c r="AG48" s="1362"/>
      <c r="AH48" s="1237"/>
      <c r="AI48" s="1362"/>
      <c r="AJ48" s="1362"/>
      <c r="AK48" s="1362"/>
      <c r="AL48" s="1374"/>
      <c r="AN48" s="1211"/>
    </row>
    <row r="49" spans="2:40" ht="14.25" customHeight="1">
      <c r="B49" s="1221" t="s">
        <v>221</v>
      </c>
      <c r="C49" s="1221"/>
      <c r="D49" s="1221"/>
      <c r="E49" s="1221"/>
      <c r="F49" s="1221"/>
      <c r="G49" s="1221"/>
      <c r="H49" s="1221"/>
      <c r="I49" s="1221"/>
      <c r="J49" s="1221"/>
      <c r="K49" s="1273"/>
      <c r="L49" s="1287"/>
      <c r="M49" s="1301"/>
      <c r="N49" s="1301"/>
      <c r="O49" s="1301"/>
      <c r="P49" s="1301"/>
      <c r="Q49" s="1301"/>
      <c r="R49" s="1333"/>
      <c r="S49" s="1333"/>
      <c r="T49" s="1333"/>
      <c r="U49" s="1333"/>
      <c r="V49" s="1342"/>
      <c r="W49" s="1342"/>
      <c r="X49" s="1342"/>
      <c r="Y49" s="1342"/>
      <c r="Z49" s="1355"/>
      <c r="AA49" s="1355"/>
      <c r="AB49" s="1355"/>
      <c r="AC49" s="1363"/>
      <c r="AD49" s="1363"/>
      <c r="AE49" s="1363"/>
      <c r="AF49" s="1363"/>
      <c r="AG49" s="1363"/>
      <c r="AH49" s="1314"/>
      <c r="AI49" s="1363"/>
      <c r="AJ49" s="1363"/>
      <c r="AK49" s="1363"/>
      <c r="AL49" s="1390"/>
      <c r="AN49" s="1211"/>
    </row>
    <row r="50" spans="2:40" ht="14.25" customHeight="1">
      <c r="B50" s="1222" t="s">
        <v>186</v>
      </c>
      <c r="C50" s="1222"/>
      <c r="D50" s="1222"/>
      <c r="E50" s="1222"/>
      <c r="F50" s="1222"/>
      <c r="G50" s="1222"/>
      <c r="H50" s="1222"/>
      <c r="I50" s="1222"/>
      <c r="J50" s="1222"/>
      <c r="K50" s="1222"/>
      <c r="L50" s="1286"/>
      <c r="M50" s="1300"/>
      <c r="N50" s="1300"/>
      <c r="O50" s="1300"/>
      <c r="P50" s="1300"/>
      <c r="Q50" s="1300"/>
      <c r="R50" s="1332"/>
      <c r="S50" s="1332"/>
      <c r="T50" s="1332"/>
      <c r="U50" s="1340"/>
      <c r="V50" s="1273" t="s">
        <v>222</v>
      </c>
      <c r="W50" s="1333"/>
      <c r="X50" s="1333"/>
      <c r="Y50" s="1333"/>
      <c r="Z50" s="1325"/>
      <c r="AA50" s="1325"/>
      <c r="AB50" s="1325"/>
      <c r="AC50" s="1362"/>
      <c r="AD50" s="1362"/>
      <c r="AE50" s="1362"/>
      <c r="AF50" s="1362"/>
      <c r="AG50" s="1362"/>
      <c r="AH50" s="1237"/>
      <c r="AI50" s="1362"/>
      <c r="AJ50" s="1362"/>
      <c r="AK50" s="1362"/>
      <c r="AL50" s="1374"/>
      <c r="AN50" s="1211"/>
    </row>
    <row r="51" spans="2:40" ht="14.25" customHeight="1">
      <c r="B51" s="1223" t="s">
        <v>223</v>
      </c>
      <c r="C51" s="1223"/>
      <c r="D51" s="1223"/>
      <c r="E51" s="1223"/>
      <c r="F51" s="1223"/>
      <c r="G51" s="1223"/>
      <c r="H51" s="1223"/>
      <c r="I51" s="1223"/>
      <c r="J51" s="1223"/>
      <c r="K51" s="1223"/>
      <c r="L51" s="1288"/>
      <c r="M51" s="1301"/>
      <c r="N51" s="1301"/>
      <c r="O51" s="1301"/>
      <c r="P51" s="1301"/>
      <c r="Q51" s="1301"/>
      <c r="R51" s="1333"/>
      <c r="S51" s="1333"/>
      <c r="T51" s="1333"/>
      <c r="U51" s="1333"/>
      <c r="V51" s="1333"/>
      <c r="W51" s="1343"/>
      <c r="X51" s="1343"/>
      <c r="Y51" s="1343"/>
      <c r="Z51" s="1353"/>
      <c r="AA51" s="1353"/>
      <c r="AB51" s="1353"/>
      <c r="AC51" s="1364"/>
      <c r="AD51" s="1364"/>
      <c r="AE51" s="1364"/>
      <c r="AF51" s="1364"/>
      <c r="AG51" s="1364"/>
      <c r="AH51" s="1313"/>
      <c r="AI51" s="1364"/>
      <c r="AJ51" s="1364"/>
      <c r="AK51" s="1364"/>
      <c r="AL51" s="1375"/>
      <c r="AN51" s="1211"/>
    </row>
    <row r="52" spans="2:40" ht="14.25" customHeight="1">
      <c r="B52" s="1224" t="s">
        <v>189</v>
      </c>
      <c r="C52" s="1237"/>
      <c r="D52" s="1237"/>
      <c r="E52" s="1237"/>
      <c r="F52" s="1237"/>
      <c r="G52" s="1237"/>
      <c r="H52" s="1237"/>
      <c r="I52" s="1237"/>
      <c r="J52" s="1237"/>
      <c r="K52" s="1237"/>
      <c r="L52" s="1237"/>
      <c r="M52" s="1237"/>
      <c r="N52" s="1237"/>
      <c r="O52" s="1312"/>
      <c r="P52" s="1317"/>
      <c r="Q52" s="1323"/>
      <c r="R52" s="1323"/>
      <c r="S52" s="1323"/>
      <c r="T52" s="1323"/>
      <c r="U52" s="1341"/>
      <c r="V52" s="1273"/>
      <c r="W52" s="1333"/>
      <c r="X52" s="1333"/>
      <c r="Y52" s="1333"/>
      <c r="Z52" s="1325"/>
      <c r="AA52" s="1325"/>
      <c r="AB52" s="1325"/>
      <c r="AC52" s="1362"/>
      <c r="AD52" s="1362"/>
      <c r="AE52" s="1362"/>
      <c r="AF52" s="1362"/>
      <c r="AG52" s="1362"/>
      <c r="AH52" s="1237"/>
      <c r="AI52" s="1362"/>
      <c r="AJ52" s="1362"/>
      <c r="AK52" s="1362"/>
      <c r="AL52" s="1374"/>
      <c r="AN52" s="1211"/>
    </row>
    <row r="53" spans="2:40" ht="14.25" customHeight="1">
      <c r="B53" s="1215" t="s">
        <v>190</v>
      </c>
      <c r="C53" s="1238" t="s">
        <v>110</v>
      </c>
      <c r="D53" s="1253"/>
      <c r="E53" s="1253"/>
      <c r="F53" s="1253"/>
      <c r="G53" s="1253"/>
      <c r="H53" s="1253"/>
      <c r="I53" s="1253"/>
      <c r="J53" s="1253"/>
      <c r="K53" s="1253"/>
      <c r="L53" s="1253"/>
      <c r="M53" s="1253"/>
      <c r="N53" s="1253"/>
      <c r="O53" s="1253"/>
      <c r="P53" s="1253"/>
      <c r="Q53" s="1253"/>
      <c r="R53" s="1253"/>
      <c r="S53" s="1253"/>
      <c r="T53" s="1338"/>
      <c r="U53" s="1238" t="s">
        <v>192</v>
      </c>
      <c r="V53" s="1256"/>
      <c r="W53" s="1256"/>
      <c r="X53" s="1256"/>
      <c r="Y53" s="1256"/>
      <c r="Z53" s="1256"/>
      <c r="AA53" s="1256"/>
      <c r="AB53" s="1256"/>
      <c r="AC53" s="1256"/>
      <c r="AD53" s="1256"/>
      <c r="AE53" s="1256"/>
      <c r="AF53" s="1256"/>
      <c r="AG53" s="1256"/>
      <c r="AH53" s="1256"/>
      <c r="AI53" s="1256"/>
      <c r="AJ53" s="1256"/>
      <c r="AK53" s="1256"/>
      <c r="AL53" s="1339"/>
      <c r="AN53" s="1211"/>
    </row>
    <row r="54" spans="2:40">
      <c r="B54" s="1216"/>
      <c r="C54" s="1239"/>
      <c r="D54" s="1254"/>
      <c r="E54" s="1254"/>
      <c r="F54" s="1254"/>
      <c r="G54" s="1254"/>
      <c r="H54" s="1254"/>
      <c r="I54" s="1254"/>
      <c r="J54" s="1254"/>
      <c r="K54" s="1254"/>
      <c r="L54" s="1254"/>
      <c r="M54" s="1254"/>
      <c r="N54" s="1254"/>
      <c r="O54" s="1254"/>
      <c r="P54" s="1254"/>
      <c r="Q54" s="1254"/>
      <c r="R54" s="1254"/>
      <c r="S54" s="1254"/>
      <c r="T54" s="1302"/>
      <c r="U54" s="1239"/>
      <c r="V54" s="1254"/>
      <c r="W54" s="1254"/>
      <c r="X54" s="1254"/>
      <c r="Y54" s="1254"/>
      <c r="Z54" s="1254"/>
      <c r="AA54" s="1254"/>
      <c r="AB54" s="1254"/>
      <c r="AC54" s="1254"/>
      <c r="AD54" s="1254"/>
      <c r="AE54" s="1254"/>
      <c r="AF54" s="1254"/>
      <c r="AG54" s="1254"/>
      <c r="AH54" s="1254"/>
      <c r="AI54" s="1254"/>
      <c r="AJ54" s="1254"/>
      <c r="AK54" s="1254"/>
      <c r="AL54" s="1302"/>
      <c r="AN54" s="1211"/>
    </row>
    <row r="55" spans="2:40">
      <c r="B55" s="1216"/>
      <c r="C55" s="1240"/>
      <c r="D55" s="1255"/>
      <c r="E55" s="1255"/>
      <c r="F55" s="1255"/>
      <c r="G55" s="1255"/>
      <c r="H55" s="1255"/>
      <c r="I55" s="1255"/>
      <c r="J55" s="1255"/>
      <c r="K55" s="1255"/>
      <c r="L55" s="1255"/>
      <c r="M55" s="1255"/>
      <c r="N55" s="1255"/>
      <c r="O55" s="1255"/>
      <c r="P55" s="1255"/>
      <c r="Q55" s="1255"/>
      <c r="R55" s="1255"/>
      <c r="S55" s="1255"/>
      <c r="T55" s="1303"/>
      <c r="U55" s="1240"/>
      <c r="V55" s="1255"/>
      <c r="W55" s="1255"/>
      <c r="X55" s="1255"/>
      <c r="Y55" s="1255"/>
      <c r="Z55" s="1255"/>
      <c r="AA55" s="1255"/>
      <c r="AB55" s="1255"/>
      <c r="AC55" s="1255"/>
      <c r="AD55" s="1255"/>
      <c r="AE55" s="1255"/>
      <c r="AF55" s="1255"/>
      <c r="AG55" s="1255"/>
      <c r="AH55" s="1255"/>
      <c r="AI55" s="1255"/>
      <c r="AJ55" s="1255"/>
      <c r="AK55" s="1255"/>
      <c r="AL55" s="1303"/>
      <c r="AN55" s="1211"/>
    </row>
    <row r="56" spans="2:40">
      <c r="B56" s="1216"/>
      <c r="C56" s="1240"/>
      <c r="D56" s="1255"/>
      <c r="E56" s="1255"/>
      <c r="F56" s="1255"/>
      <c r="G56" s="1255"/>
      <c r="H56" s="1255"/>
      <c r="I56" s="1255"/>
      <c r="J56" s="1255"/>
      <c r="K56" s="1255"/>
      <c r="L56" s="1255"/>
      <c r="M56" s="1255"/>
      <c r="N56" s="1255"/>
      <c r="O56" s="1255"/>
      <c r="P56" s="1255"/>
      <c r="Q56" s="1255"/>
      <c r="R56" s="1255"/>
      <c r="S56" s="1255"/>
      <c r="T56" s="1303"/>
      <c r="U56" s="1240"/>
      <c r="V56" s="1255"/>
      <c r="W56" s="1255"/>
      <c r="X56" s="1255"/>
      <c r="Y56" s="1255"/>
      <c r="Z56" s="1255"/>
      <c r="AA56" s="1255"/>
      <c r="AB56" s="1255"/>
      <c r="AC56" s="1255"/>
      <c r="AD56" s="1255"/>
      <c r="AE56" s="1255"/>
      <c r="AF56" s="1255"/>
      <c r="AG56" s="1255"/>
      <c r="AH56" s="1255"/>
      <c r="AI56" s="1255"/>
      <c r="AJ56" s="1255"/>
      <c r="AK56" s="1255"/>
      <c r="AL56" s="1303"/>
      <c r="AN56" s="1211"/>
    </row>
    <row r="57" spans="2:40">
      <c r="B57" s="1217"/>
      <c r="C57" s="1241"/>
      <c r="D57" s="1256"/>
      <c r="E57" s="1256"/>
      <c r="F57" s="1256"/>
      <c r="G57" s="1256"/>
      <c r="H57" s="1256"/>
      <c r="I57" s="1256"/>
      <c r="J57" s="1256"/>
      <c r="K57" s="1256"/>
      <c r="L57" s="1256"/>
      <c r="M57" s="1256"/>
      <c r="N57" s="1256"/>
      <c r="O57" s="1256"/>
      <c r="P57" s="1256"/>
      <c r="Q57" s="1256"/>
      <c r="R57" s="1256"/>
      <c r="S57" s="1256"/>
      <c r="T57" s="1339"/>
      <c r="U57" s="1241"/>
      <c r="V57" s="1256"/>
      <c r="W57" s="1256"/>
      <c r="X57" s="1256"/>
      <c r="Y57" s="1256"/>
      <c r="Z57" s="1256"/>
      <c r="AA57" s="1256"/>
      <c r="AB57" s="1256"/>
      <c r="AC57" s="1256"/>
      <c r="AD57" s="1256"/>
      <c r="AE57" s="1256"/>
      <c r="AF57" s="1256"/>
      <c r="AG57" s="1256"/>
      <c r="AH57" s="1256"/>
      <c r="AI57" s="1256"/>
      <c r="AJ57" s="1256"/>
      <c r="AK57" s="1256"/>
      <c r="AL57" s="1339"/>
      <c r="AN57" s="1211"/>
    </row>
    <row r="58" spans="2:40" ht="14.25" customHeight="1">
      <c r="B58" s="1225" t="s">
        <v>193</v>
      </c>
      <c r="C58" s="1242"/>
      <c r="D58" s="1242"/>
      <c r="E58" s="1242"/>
      <c r="F58" s="1262"/>
      <c r="G58" s="1222" t="s">
        <v>194</v>
      </c>
      <c r="H58" s="1222"/>
      <c r="I58" s="1222"/>
      <c r="J58" s="1222"/>
      <c r="K58" s="1222"/>
      <c r="L58" s="1222"/>
      <c r="M58" s="1222"/>
      <c r="N58" s="1222"/>
      <c r="O58" s="1222"/>
      <c r="P58" s="1222"/>
      <c r="Q58" s="1222"/>
      <c r="R58" s="1222"/>
      <c r="S58" s="1222"/>
      <c r="T58" s="1222"/>
      <c r="U58" s="1222"/>
      <c r="V58" s="1222"/>
      <c r="W58" s="1222"/>
      <c r="X58" s="1222"/>
      <c r="Y58" s="1222"/>
      <c r="Z58" s="1222"/>
      <c r="AA58" s="1222"/>
      <c r="AB58" s="1222"/>
      <c r="AC58" s="1222"/>
      <c r="AD58" s="1222"/>
      <c r="AE58" s="1222"/>
      <c r="AF58" s="1222"/>
      <c r="AG58" s="1222"/>
      <c r="AH58" s="1222"/>
      <c r="AI58" s="1222"/>
      <c r="AJ58" s="1222"/>
      <c r="AK58" s="1222"/>
      <c r="AL58" s="1222"/>
      <c r="AN58" s="1211"/>
    </row>
    <row r="60" spans="2:40">
      <c r="B60" s="1212" t="s">
        <v>225</v>
      </c>
    </row>
    <row r="61" spans="2:40">
      <c r="B61" s="1212" t="s">
        <v>145</v>
      </c>
    </row>
    <row r="62" spans="2:40">
      <c r="B62" s="1212" t="s">
        <v>226</v>
      </c>
    </row>
    <row r="63" spans="2:40">
      <c r="B63" s="1212" t="s">
        <v>92</v>
      </c>
    </row>
    <row r="64" spans="2:40">
      <c r="B64" s="1212" t="s">
        <v>201</v>
      </c>
    </row>
    <row r="65" spans="2:41">
      <c r="B65" s="1212" t="s">
        <v>329</v>
      </c>
    </row>
    <row r="66" spans="2:41">
      <c r="B66" s="1212" t="s">
        <v>48</v>
      </c>
      <c r="AN66" s="1211"/>
      <c r="AO66" s="1212"/>
    </row>
    <row r="67" spans="2:41">
      <c r="B67" s="1212" t="s">
        <v>187</v>
      </c>
    </row>
    <row r="68" spans="2:41">
      <c r="B68" s="1212" t="s">
        <v>227</v>
      </c>
    </row>
    <row r="69" spans="2:41">
      <c r="B69" s="1212" t="s">
        <v>229</v>
      </c>
    </row>
    <row r="70" spans="2:41">
      <c r="B70" s="1212" t="s">
        <v>123</v>
      </c>
    </row>
    <row r="84" spans="2:2" ht="12.75" customHeight="1">
      <c r="B84" s="1226"/>
    </row>
    <row r="85" spans="2:2" ht="12.75" customHeight="1">
      <c r="B85" s="1226" t="s">
        <v>232</v>
      </c>
    </row>
    <row r="86" spans="2:2" ht="12.75" customHeight="1">
      <c r="B86" s="1226" t="s">
        <v>233</v>
      </c>
    </row>
    <row r="87" spans="2:2" ht="12.75" customHeight="1">
      <c r="B87" s="1226" t="s">
        <v>234</v>
      </c>
    </row>
    <row r="88" spans="2:2" ht="12.75" customHeight="1">
      <c r="B88" s="1226" t="s">
        <v>57</v>
      </c>
    </row>
    <row r="89" spans="2:2" ht="12.75" customHeight="1">
      <c r="B89" s="1226" t="s">
        <v>236</v>
      </c>
    </row>
    <row r="90" spans="2:2" ht="12.75" customHeight="1">
      <c r="B90" s="1226" t="s">
        <v>237</v>
      </c>
    </row>
    <row r="91" spans="2:2" ht="12.75" customHeight="1">
      <c r="B91" s="1226" t="s">
        <v>220</v>
      </c>
    </row>
    <row r="92" spans="2:2" ht="12.75" customHeight="1">
      <c r="B92" s="1226" t="s">
        <v>239</v>
      </c>
    </row>
    <row r="93" spans="2:2" ht="12.75" customHeight="1"/>
    <row r="94" spans="2:2" ht="12.75" customHeight="1"/>
    <row r="95" spans="2:2" ht="12.75" customHeight="1"/>
    <row r="96" spans="2:2"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sheetData>
  <mergeCells count="83">
    <mergeCell ref="Z3:AD3"/>
    <mergeCell ref="AE3:AL3"/>
    <mergeCell ref="B5:AL5"/>
    <mergeCell ref="B7:J7"/>
    <mergeCell ref="C11:K11"/>
    <mergeCell ref="C12:K12"/>
    <mergeCell ref="L13:AL13"/>
    <mergeCell ref="L14:AL14"/>
    <mergeCell ref="L15:AL15"/>
    <mergeCell ref="C16:K16"/>
    <mergeCell ref="L16:P16"/>
    <mergeCell ref="Z16:AD16"/>
    <mergeCell ref="AJ16:AL16"/>
    <mergeCell ref="C17:K17"/>
    <mergeCell ref="U17:Y17"/>
    <mergeCell ref="AE17:AK17"/>
    <mergeCell ref="C18:K18"/>
    <mergeCell ref="L18:P18"/>
    <mergeCell ref="Z18:AD18"/>
    <mergeCell ref="L19:AL19"/>
    <mergeCell ref="L20:AL20"/>
    <mergeCell ref="L21:AL21"/>
    <mergeCell ref="L22:AL22"/>
    <mergeCell ref="L23:AL23"/>
    <mergeCell ref="L24:AL24"/>
    <mergeCell ref="C25:K25"/>
    <mergeCell ref="L25:P25"/>
    <mergeCell ref="Z25:AD25"/>
    <mergeCell ref="AJ25:AL25"/>
    <mergeCell ref="L26:AL26"/>
    <mergeCell ref="L27:AL27"/>
    <mergeCell ref="L28:AL28"/>
    <mergeCell ref="C29:K29"/>
    <mergeCell ref="L29:P29"/>
    <mergeCell ref="Z29:AD29"/>
    <mergeCell ref="AJ29:AL29"/>
    <mergeCell ref="C30:K30"/>
    <mergeCell ref="L30:AL30"/>
    <mergeCell ref="L31:AL31"/>
    <mergeCell ref="L32:AL32"/>
    <mergeCell ref="L33:AL33"/>
    <mergeCell ref="Y34:AB34"/>
    <mergeCell ref="AC34:AG34"/>
    <mergeCell ref="AH34:AL34"/>
    <mergeCell ref="AC35:AG35"/>
    <mergeCell ref="AH35:AL35"/>
    <mergeCell ref="E36:L36"/>
    <mergeCell ref="E37:L37"/>
    <mergeCell ref="E38:L38"/>
    <mergeCell ref="E39:L39"/>
    <mergeCell ref="E40:L40"/>
    <mergeCell ref="E41:L41"/>
    <mergeCell ref="E42:L42"/>
    <mergeCell ref="E43:L43"/>
    <mergeCell ref="E44:L44"/>
    <mergeCell ref="E45:L45"/>
    <mergeCell ref="E46:L46"/>
    <mergeCell ref="E47:L47"/>
    <mergeCell ref="B48:K48"/>
    <mergeCell ref="B49:K49"/>
    <mergeCell ref="B50:K50"/>
    <mergeCell ref="B51:K51"/>
    <mergeCell ref="B52:N52"/>
    <mergeCell ref="C53:T53"/>
    <mergeCell ref="U53:AL53"/>
    <mergeCell ref="B58:F58"/>
    <mergeCell ref="G58:AL58"/>
    <mergeCell ref="C13:K15"/>
    <mergeCell ref="C19:K21"/>
    <mergeCell ref="C22:K24"/>
    <mergeCell ref="C26:K28"/>
    <mergeCell ref="C31:K33"/>
    <mergeCell ref="C34:L35"/>
    <mergeCell ref="M34:N35"/>
    <mergeCell ref="R34:X35"/>
    <mergeCell ref="C36:C41"/>
    <mergeCell ref="C42:C47"/>
    <mergeCell ref="B53:B57"/>
    <mergeCell ref="C54:T57"/>
    <mergeCell ref="U54:AL57"/>
    <mergeCell ref="B11:B21"/>
    <mergeCell ref="B22:B33"/>
    <mergeCell ref="B34:B47"/>
  </mergeCells>
  <phoneticPr fontId="22"/>
  <pageMargins left="0.39370078740157483" right="0" top="0.59055118110236227" bottom="0" header="0.51181102362204722" footer="0.51181102362204722"/>
  <pageSetup paperSize="9" scale="80" fitToWidth="1" fitToHeight="1" orientation="portrait" usePrinterDefaults="1" verticalDpi="300"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sheetPr>
    <tabColor rgb="FFFFFF00"/>
    <pageSetUpPr fitToPage="1"/>
  </sheetPr>
  <dimension ref="A1:AF400"/>
  <sheetViews>
    <sheetView view="pageBreakPreview" zoomScale="66" zoomScaleSheetLayoutView="66" workbookViewId="0">
      <selection activeCell="A33" sqref="A33"/>
    </sheetView>
  </sheetViews>
  <sheetFormatPr defaultRowHeight="20.25" customHeight="1"/>
  <cols>
    <col min="1" max="2" width="4.25" style="47" customWidth="1"/>
    <col min="3" max="3" width="25" style="15" customWidth="1"/>
    <col min="4" max="4" width="4.875" style="15" customWidth="1"/>
    <col min="5" max="5" width="41.625" style="15" customWidth="1"/>
    <col min="6" max="6" width="4.875" style="15" customWidth="1"/>
    <col min="7" max="7" width="19.625" style="15" customWidth="1"/>
    <col min="8" max="8" width="33.875" style="15" customWidth="1"/>
    <col min="9" max="32" width="4.875" style="15" customWidth="1"/>
    <col min="33" max="16384" width="9" style="15" customWidth="1"/>
  </cols>
  <sheetData>
    <row r="1" spans="1:32" ht="20.25" customHeight="1">
      <c r="A1" s="134"/>
      <c r="B1" s="134"/>
      <c r="C1" s="324"/>
      <c r="D1" s="119"/>
      <c r="E1" s="119"/>
      <c r="F1" s="119"/>
      <c r="G1" s="119"/>
      <c r="H1" s="119"/>
      <c r="I1" s="119"/>
      <c r="J1" s="119"/>
      <c r="K1" s="119"/>
      <c r="L1" s="119"/>
      <c r="M1" s="119"/>
      <c r="N1" s="119"/>
      <c r="O1" s="119"/>
      <c r="P1" s="119"/>
      <c r="Q1" s="119"/>
      <c r="R1" s="119"/>
      <c r="S1" s="119"/>
      <c r="T1" s="119"/>
      <c r="U1" s="119"/>
      <c r="V1" s="119"/>
      <c r="W1" s="119"/>
      <c r="X1" s="119"/>
      <c r="Y1" s="119"/>
      <c r="Z1" s="119"/>
      <c r="AA1" s="119"/>
      <c r="AB1" s="119"/>
      <c r="AC1" s="119"/>
      <c r="AD1" s="119"/>
      <c r="AE1" s="119"/>
      <c r="AF1" s="119"/>
    </row>
    <row r="2" spans="1:32" ht="20.25" customHeight="1">
      <c r="A2" s="120" t="s">
        <v>390</v>
      </c>
      <c r="B2" s="120"/>
    </row>
    <row r="3" spans="1:32" ht="20.25" customHeight="1">
      <c r="A3" s="321" t="s">
        <v>332</v>
      </c>
      <c r="B3" s="321"/>
      <c r="C3" s="321"/>
      <c r="D3" s="321"/>
      <c r="E3" s="321"/>
      <c r="F3" s="321"/>
      <c r="G3" s="321"/>
      <c r="H3" s="321"/>
      <c r="I3" s="321"/>
      <c r="J3" s="321"/>
      <c r="K3" s="321"/>
      <c r="L3" s="321"/>
      <c r="M3" s="321"/>
      <c r="N3" s="321"/>
      <c r="O3" s="321"/>
      <c r="P3" s="321"/>
      <c r="Q3" s="321"/>
      <c r="R3" s="321"/>
      <c r="S3" s="321"/>
      <c r="T3" s="321"/>
      <c r="U3" s="321"/>
      <c r="V3" s="321"/>
      <c r="W3" s="321"/>
      <c r="X3" s="321"/>
      <c r="Y3" s="321"/>
      <c r="Z3" s="321"/>
      <c r="AA3" s="321"/>
      <c r="AB3" s="321"/>
      <c r="AC3" s="321"/>
      <c r="AD3" s="321"/>
      <c r="AE3" s="321"/>
      <c r="AF3" s="321"/>
    </row>
    <row r="4" spans="1:32" ht="20.25" customHeight="1">
      <c r="A4" s="134"/>
      <c r="B4" s="134"/>
      <c r="C4" s="119"/>
      <c r="D4" s="119"/>
      <c r="E4" s="119"/>
      <c r="F4" s="119"/>
      <c r="G4" s="119"/>
      <c r="H4" s="119"/>
      <c r="I4" s="119"/>
      <c r="J4" s="119"/>
      <c r="K4" s="119"/>
      <c r="L4" s="119"/>
      <c r="M4" s="119"/>
      <c r="N4" s="119"/>
      <c r="O4" s="119"/>
      <c r="P4" s="119"/>
      <c r="Q4" s="119"/>
      <c r="R4" s="119"/>
      <c r="S4" s="119"/>
      <c r="T4" s="119"/>
      <c r="U4" s="119"/>
      <c r="V4" s="119"/>
      <c r="W4" s="119"/>
      <c r="X4" s="119"/>
      <c r="Y4" s="119"/>
      <c r="Z4" s="119"/>
      <c r="AA4" s="119"/>
      <c r="AB4" s="119"/>
      <c r="AC4" s="119"/>
      <c r="AD4" s="119"/>
      <c r="AE4" s="119"/>
      <c r="AF4" s="119"/>
    </row>
    <row r="5" spans="1:32" ht="30" customHeight="1">
      <c r="A5" s="134"/>
      <c r="B5" s="134"/>
      <c r="C5" s="119"/>
      <c r="D5" s="119"/>
      <c r="E5" s="119"/>
      <c r="F5" s="119"/>
      <c r="G5" s="119"/>
      <c r="H5" s="119"/>
      <c r="I5" s="119"/>
      <c r="J5" s="134"/>
      <c r="K5" s="134"/>
      <c r="L5" s="134"/>
      <c r="M5" s="134"/>
      <c r="N5" s="134"/>
      <c r="O5" s="134"/>
      <c r="P5" s="134"/>
      <c r="Q5" s="134"/>
      <c r="R5" s="134"/>
      <c r="S5" s="122" t="s">
        <v>8</v>
      </c>
      <c r="T5" s="135"/>
      <c r="U5" s="135"/>
      <c r="V5" s="144"/>
      <c r="W5" s="350"/>
      <c r="X5" s="350"/>
      <c r="Y5" s="350"/>
      <c r="Z5" s="350"/>
      <c r="AA5" s="350"/>
      <c r="AB5" s="350"/>
      <c r="AC5" s="350"/>
      <c r="AD5" s="350"/>
      <c r="AE5" s="350"/>
      <c r="AF5" s="144"/>
    </row>
    <row r="6" spans="1:32" ht="20.25" customHeight="1">
      <c r="A6" s="134"/>
      <c r="B6" s="134"/>
      <c r="C6" s="119"/>
      <c r="D6" s="119"/>
      <c r="E6" s="119"/>
      <c r="F6" s="119"/>
      <c r="G6" s="119"/>
      <c r="H6" s="119"/>
      <c r="I6" s="119"/>
      <c r="J6" s="119"/>
      <c r="K6" s="119"/>
      <c r="L6" s="119"/>
      <c r="M6" s="119"/>
      <c r="N6" s="119"/>
      <c r="O6" s="119"/>
      <c r="P6" s="119"/>
      <c r="Q6" s="119"/>
      <c r="R6" s="119"/>
      <c r="S6" s="119"/>
      <c r="T6" s="119"/>
      <c r="U6" s="119"/>
      <c r="V6" s="119"/>
      <c r="W6" s="119"/>
      <c r="X6" s="119"/>
      <c r="Y6" s="119"/>
      <c r="Z6" s="119"/>
      <c r="AA6" s="119"/>
      <c r="AB6" s="119"/>
      <c r="AC6" s="119"/>
      <c r="AD6" s="119"/>
      <c r="AE6" s="119"/>
      <c r="AF6" s="119"/>
    </row>
    <row r="7" spans="1:32" ht="17.25" customHeight="1">
      <c r="A7" s="122" t="s">
        <v>107</v>
      </c>
      <c r="B7" s="135"/>
      <c r="C7" s="144"/>
      <c r="D7" s="122" t="s">
        <v>1</v>
      </c>
      <c r="E7" s="144"/>
      <c r="F7" s="122" t="s">
        <v>17</v>
      </c>
      <c r="G7" s="144"/>
      <c r="H7" s="122" t="s">
        <v>19</v>
      </c>
      <c r="I7" s="135"/>
      <c r="J7" s="135"/>
      <c r="K7" s="135"/>
      <c r="L7" s="135"/>
      <c r="M7" s="135"/>
      <c r="N7" s="135"/>
      <c r="O7" s="135"/>
      <c r="P7" s="135"/>
      <c r="Q7" s="135"/>
      <c r="R7" s="135"/>
      <c r="S7" s="135"/>
      <c r="T7" s="135"/>
      <c r="U7" s="135"/>
      <c r="V7" s="135"/>
      <c r="W7" s="135"/>
      <c r="X7" s="135"/>
      <c r="Y7" s="135"/>
      <c r="Z7" s="135"/>
      <c r="AA7" s="135"/>
      <c r="AB7" s="135"/>
      <c r="AC7" s="135"/>
      <c r="AD7" s="135"/>
      <c r="AE7" s="135"/>
      <c r="AF7" s="144"/>
    </row>
    <row r="8" spans="1:32" ht="18.75" customHeight="1">
      <c r="A8" s="123"/>
      <c r="B8" s="136"/>
      <c r="C8" s="145"/>
      <c r="D8" s="172"/>
      <c r="E8" s="164"/>
      <c r="F8" s="172"/>
      <c r="G8" s="164"/>
      <c r="H8" s="325" t="s">
        <v>87</v>
      </c>
      <c r="I8" s="333" t="s">
        <v>23</v>
      </c>
      <c r="J8" s="338" t="s">
        <v>4</v>
      </c>
      <c r="K8" s="338"/>
      <c r="L8" s="338"/>
      <c r="M8" s="134" t="s">
        <v>23</v>
      </c>
      <c r="N8" s="338" t="s">
        <v>30</v>
      </c>
      <c r="O8" s="338"/>
      <c r="P8" s="338"/>
      <c r="Q8" s="338"/>
      <c r="R8" s="338"/>
      <c r="S8" s="338"/>
      <c r="T8" s="338"/>
      <c r="U8" s="338"/>
      <c r="V8" s="338"/>
      <c r="W8" s="338"/>
      <c r="X8" s="338"/>
      <c r="Y8" s="349"/>
      <c r="Z8" s="257"/>
      <c r="AA8" s="257"/>
      <c r="AB8" s="257"/>
      <c r="AC8" s="257"/>
      <c r="AD8" s="257"/>
      <c r="AE8" s="257"/>
      <c r="AF8" s="292"/>
    </row>
    <row r="9" spans="1:32" ht="18.75" customHeight="1">
      <c r="A9" s="124"/>
      <c r="B9" s="137"/>
      <c r="C9" s="146"/>
      <c r="D9" s="158"/>
      <c r="E9" s="165"/>
      <c r="F9" s="126"/>
      <c r="G9" s="176"/>
      <c r="H9" s="326" t="s">
        <v>88</v>
      </c>
      <c r="I9" s="216" t="s">
        <v>23</v>
      </c>
      <c r="J9" s="232" t="s">
        <v>4</v>
      </c>
      <c r="K9" s="232"/>
      <c r="L9" s="342"/>
      <c r="M9" s="250" t="s">
        <v>23</v>
      </c>
      <c r="N9" s="232" t="s">
        <v>30</v>
      </c>
      <c r="O9" s="250"/>
      <c r="P9" s="344"/>
      <c r="Q9" s="134"/>
      <c r="R9" s="119"/>
      <c r="S9" s="257"/>
      <c r="T9" s="257"/>
      <c r="U9" s="257"/>
      <c r="V9" s="257"/>
      <c r="W9" s="257"/>
      <c r="X9" s="266"/>
      <c r="Y9" s="119"/>
      <c r="Z9" s="133"/>
      <c r="AA9" s="133"/>
      <c r="AB9" s="179"/>
      <c r="AC9" s="354"/>
      <c r="AD9" s="133"/>
      <c r="AE9" s="133"/>
      <c r="AF9" s="176"/>
    </row>
    <row r="10" spans="1:32" ht="34.5" customHeight="1">
      <c r="A10" s="124"/>
      <c r="B10" s="137"/>
      <c r="C10" s="146"/>
      <c r="D10" s="126"/>
      <c r="E10" s="165"/>
      <c r="F10" s="126"/>
      <c r="G10" s="165"/>
      <c r="H10" s="189" t="s">
        <v>42</v>
      </c>
      <c r="I10" s="217" t="s">
        <v>23</v>
      </c>
      <c r="J10" s="339" t="s">
        <v>58</v>
      </c>
      <c r="K10" s="339"/>
      <c r="L10" s="339"/>
      <c r="M10" s="335" t="s">
        <v>23</v>
      </c>
      <c r="N10" s="339" t="s">
        <v>115</v>
      </c>
      <c r="O10" s="339"/>
      <c r="P10" s="339"/>
      <c r="Q10" s="251"/>
      <c r="R10" s="251"/>
      <c r="S10" s="251"/>
      <c r="T10" s="251"/>
      <c r="U10" s="232"/>
      <c r="V10" s="232"/>
      <c r="W10" s="232"/>
      <c r="X10" s="232"/>
      <c r="Y10" s="266"/>
      <c r="Z10" s="266"/>
      <c r="AA10" s="266"/>
      <c r="AB10" s="266"/>
      <c r="AC10" s="266"/>
      <c r="AD10" s="266"/>
      <c r="AE10" s="266"/>
      <c r="AF10" s="295"/>
    </row>
    <row r="11" spans="1:32" ht="18" customHeight="1">
      <c r="A11" s="125"/>
      <c r="B11" s="138"/>
      <c r="C11" s="147"/>
      <c r="D11" s="173"/>
      <c r="E11" s="166"/>
      <c r="F11" s="173"/>
      <c r="G11" s="166"/>
      <c r="H11" s="189" t="s">
        <v>331</v>
      </c>
      <c r="I11" s="217" t="s">
        <v>23</v>
      </c>
      <c r="J11" s="339" t="s">
        <v>58</v>
      </c>
      <c r="K11" s="339"/>
      <c r="L11" s="339"/>
      <c r="M11" s="335" t="s">
        <v>23</v>
      </c>
      <c r="N11" s="339" t="s">
        <v>115</v>
      </c>
      <c r="O11" s="339"/>
      <c r="P11" s="339"/>
      <c r="Q11" s="251"/>
      <c r="R11" s="251"/>
      <c r="S11" s="251"/>
      <c r="T11" s="251"/>
      <c r="U11" s="133"/>
      <c r="V11" s="133"/>
      <c r="W11" s="133"/>
      <c r="X11" s="133"/>
      <c r="Y11" s="351"/>
      <c r="Z11" s="119"/>
      <c r="AA11" s="119"/>
      <c r="AB11" s="119"/>
      <c r="AC11" s="119"/>
      <c r="AD11" s="119"/>
      <c r="AE11" s="119"/>
      <c r="AF11" s="320"/>
    </row>
    <row r="12" spans="1:32" ht="27" customHeight="1">
      <c r="A12" s="125"/>
      <c r="B12" s="138"/>
      <c r="C12" s="147"/>
      <c r="D12" s="173"/>
      <c r="E12" s="166"/>
      <c r="F12" s="173"/>
      <c r="G12" s="166"/>
      <c r="H12" s="200"/>
      <c r="I12" s="334"/>
      <c r="J12" s="257"/>
      <c r="K12" s="257"/>
      <c r="L12" s="257"/>
      <c r="M12" s="336"/>
      <c r="N12" s="257"/>
      <c r="O12" s="257"/>
      <c r="P12" s="257"/>
      <c r="Q12" s="348"/>
      <c r="R12" s="348"/>
      <c r="S12" s="348"/>
      <c r="T12" s="348"/>
      <c r="U12" s="338"/>
      <c r="V12" s="338"/>
      <c r="W12" s="338"/>
      <c r="X12" s="338"/>
      <c r="Y12" s="257"/>
      <c r="Z12" s="257"/>
      <c r="AA12" s="257"/>
      <c r="AB12" s="257"/>
      <c r="AC12" s="257"/>
      <c r="AD12" s="257"/>
      <c r="AE12" s="257"/>
      <c r="AF12" s="292"/>
    </row>
    <row r="13" spans="1:32" ht="18.75" customHeight="1">
      <c r="A13" s="126" t="s">
        <v>23</v>
      </c>
      <c r="B13" s="137" t="s">
        <v>117</v>
      </c>
      <c r="C13" s="146" t="s">
        <v>120</v>
      </c>
      <c r="D13" s="126"/>
      <c r="E13" s="165"/>
      <c r="F13" s="126"/>
      <c r="G13" s="165"/>
      <c r="H13" s="189" t="s">
        <v>49</v>
      </c>
      <c r="I13" s="217" t="s">
        <v>23</v>
      </c>
      <c r="J13" s="339" t="s">
        <v>58</v>
      </c>
      <c r="K13" s="339"/>
      <c r="L13" s="339"/>
      <c r="M13" s="335" t="s">
        <v>23</v>
      </c>
      <c r="N13" s="339" t="s">
        <v>115</v>
      </c>
      <c r="O13" s="339"/>
      <c r="P13" s="339"/>
      <c r="Q13" s="251"/>
      <c r="R13" s="251"/>
      <c r="S13" s="251"/>
      <c r="T13" s="251"/>
      <c r="U13" s="133"/>
      <c r="V13" s="133"/>
      <c r="W13" s="133"/>
      <c r="X13" s="133"/>
      <c r="Y13" s="339"/>
      <c r="Z13" s="119"/>
      <c r="AA13" s="119"/>
      <c r="AB13" s="119"/>
      <c r="AC13" s="119"/>
      <c r="AD13" s="119"/>
      <c r="AE13" s="119"/>
      <c r="AF13" s="320"/>
    </row>
    <row r="14" spans="1:32" ht="18.75" customHeight="1">
      <c r="A14" s="124"/>
      <c r="B14" s="137"/>
      <c r="C14" s="146"/>
      <c r="D14" s="126"/>
      <c r="E14" s="165"/>
      <c r="F14" s="126"/>
      <c r="G14" s="165"/>
      <c r="H14" s="200"/>
      <c r="I14" s="334"/>
      <c r="J14" s="257"/>
      <c r="K14" s="257"/>
      <c r="L14" s="257"/>
      <c r="M14" s="336"/>
      <c r="N14" s="257"/>
      <c r="O14" s="257"/>
      <c r="P14" s="257"/>
      <c r="Q14" s="348"/>
      <c r="R14" s="348"/>
      <c r="S14" s="348"/>
      <c r="T14" s="348"/>
      <c r="U14" s="338"/>
      <c r="V14" s="338"/>
      <c r="W14" s="338"/>
      <c r="X14" s="338"/>
      <c r="Y14" s="257"/>
      <c r="Z14" s="257"/>
      <c r="AA14" s="257"/>
      <c r="AB14" s="257"/>
      <c r="AC14" s="257"/>
      <c r="AD14" s="257"/>
      <c r="AE14" s="257"/>
      <c r="AF14" s="292"/>
    </row>
    <row r="15" spans="1:32" ht="18.75" customHeight="1">
      <c r="A15" s="126"/>
      <c r="B15" s="137"/>
      <c r="C15" s="146"/>
      <c r="D15" s="126"/>
      <c r="E15" s="165"/>
      <c r="F15" s="126"/>
      <c r="G15" s="165"/>
      <c r="H15" s="327" t="s">
        <v>69</v>
      </c>
      <c r="I15" s="134" t="s">
        <v>23</v>
      </c>
      <c r="J15" s="133" t="s">
        <v>33</v>
      </c>
      <c r="K15" s="133"/>
      <c r="L15" s="134" t="s">
        <v>23</v>
      </c>
      <c r="M15" s="133" t="s">
        <v>40</v>
      </c>
      <c r="N15" s="133"/>
      <c r="O15" s="119"/>
      <c r="P15" s="119"/>
      <c r="Q15" s="119"/>
      <c r="R15" s="119"/>
      <c r="S15" s="119"/>
      <c r="T15" s="119"/>
      <c r="U15" s="119"/>
      <c r="V15" s="119"/>
      <c r="W15" s="119"/>
      <c r="X15" s="119"/>
      <c r="Y15" s="119"/>
      <c r="Z15" s="119"/>
      <c r="AA15" s="119"/>
      <c r="AB15" s="119"/>
      <c r="AC15" s="119"/>
      <c r="AD15" s="119"/>
      <c r="AE15" s="119"/>
      <c r="AF15" s="320"/>
    </row>
    <row r="16" spans="1:32" ht="18.75" customHeight="1">
      <c r="A16" s="124"/>
      <c r="B16" s="137"/>
      <c r="C16" s="146"/>
      <c r="D16" s="126"/>
      <c r="E16" s="165"/>
      <c r="F16" s="126"/>
      <c r="G16" s="165"/>
      <c r="H16" s="189" t="s">
        <v>47</v>
      </c>
      <c r="I16" s="335" t="s">
        <v>23</v>
      </c>
      <c r="J16" s="339" t="s">
        <v>41</v>
      </c>
      <c r="K16" s="339"/>
      <c r="L16" s="339"/>
      <c r="M16" s="335" t="s">
        <v>23</v>
      </c>
      <c r="N16" s="339" t="s">
        <v>21</v>
      </c>
      <c r="O16" s="339"/>
      <c r="P16" s="339"/>
      <c r="Q16" s="339"/>
      <c r="R16" s="339"/>
      <c r="S16" s="339"/>
      <c r="T16" s="339"/>
      <c r="U16" s="339"/>
      <c r="V16" s="339"/>
      <c r="W16" s="339"/>
      <c r="X16" s="339"/>
      <c r="Y16" s="339"/>
      <c r="Z16" s="339"/>
      <c r="AA16" s="339"/>
      <c r="AB16" s="339"/>
      <c r="AC16" s="339"/>
      <c r="AD16" s="339"/>
      <c r="AE16" s="339"/>
      <c r="AF16" s="355"/>
    </row>
    <row r="17" spans="1:32" ht="18.75" customHeight="1">
      <c r="A17" s="126"/>
      <c r="B17" s="134"/>
      <c r="C17" s="146"/>
      <c r="D17" s="126"/>
      <c r="E17" s="165"/>
      <c r="F17" s="126"/>
      <c r="G17" s="165"/>
      <c r="H17" s="200"/>
      <c r="I17" s="336"/>
      <c r="J17" s="257"/>
      <c r="K17" s="257"/>
      <c r="L17" s="257"/>
      <c r="M17" s="336"/>
      <c r="N17" s="257"/>
      <c r="O17" s="257"/>
      <c r="P17" s="257"/>
      <c r="Q17" s="257"/>
      <c r="R17" s="257"/>
      <c r="S17" s="257"/>
      <c r="T17" s="257"/>
      <c r="U17" s="257"/>
      <c r="V17" s="257"/>
      <c r="W17" s="257"/>
      <c r="X17" s="257"/>
      <c r="Y17" s="257"/>
      <c r="Z17" s="257"/>
      <c r="AA17" s="257"/>
      <c r="AB17" s="257"/>
      <c r="AC17" s="257"/>
      <c r="AD17" s="257"/>
      <c r="AE17" s="257"/>
      <c r="AF17" s="292"/>
    </row>
    <row r="18" spans="1:32" ht="18.75" customHeight="1">
      <c r="A18" s="124"/>
      <c r="B18" s="137"/>
      <c r="C18" s="146"/>
      <c r="D18" s="126"/>
      <c r="E18" s="165"/>
      <c r="F18" s="126"/>
      <c r="G18" s="165"/>
      <c r="H18" s="189" t="s">
        <v>45</v>
      </c>
      <c r="I18" s="335" t="s">
        <v>23</v>
      </c>
      <c r="J18" s="339" t="s">
        <v>41</v>
      </c>
      <c r="K18" s="339"/>
      <c r="L18" s="339"/>
      <c r="M18" s="335" t="s">
        <v>23</v>
      </c>
      <c r="N18" s="339" t="s">
        <v>21</v>
      </c>
      <c r="O18" s="339"/>
      <c r="P18" s="339"/>
      <c r="Q18" s="339"/>
      <c r="R18" s="339"/>
      <c r="S18" s="339"/>
      <c r="T18" s="339"/>
      <c r="U18" s="339"/>
      <c r="V18" s="339"/>
      <c r="W18" s="339"/>
      <c r="X18" s="339"/>
      <c r="Y18" s="339"/>
      <c r="Z18" s="339"/>
      <c r="AA18" s="339"/>
      <c r="AB18" s="339"/>
      <c r="AC18" s="339"/>
      <c r="AD18" s="339"/>
      <c r="AE18" s="339"/>
      <c r="AF18" s="355"/>
    </row>
    <row r="19" spans="1:32" ht="18.75" customHeight="1">
      <c r="A19" s="124"/>
      <c r="B19" s="137"/>
      <c r="C19" s="146"/>
      <c r="D19" s="126"/>
      <c r="E19" s="165"/>
      <c r="F19" s="126"/>
      <c r="G19" s="165"/>
      <c r="H19" s="327"/>
      <c r="I19" s="336"/>
      <c r="J19" s="257"/>
      <c r="K19" s="257"/>
      <c r="L19" s="257"/>
      <c r="M19" s="336"/>
      <c r="N19" s="257"/>
      <c r="O19" s="257"/>
      <c r="P19" s="257"/>
      <c r="Q19" s="257"/>
      <c r="R19" s="257"/>
      <c r="S19" s="257"/>
      <c r="T19" s="257"/>
      <c r="U19" s="257"/>
      <c r="V19" s="257"/>
      <c r="W19" s="257"/>
      <c r="X19" s="257"/>
      <c r="Y19" s="257"/>
      <c r="Z19" s="257"/>
      <c r="AA19" s="257"/>
      <c r="AB19" s="257"/>
      <c r="AC19" s="257"/>
      <c r="AD19" s="257"/>
      <c r="AE19" s="257"/>
      <c r="AF19" s="292"/>
    </row>
    <row r="20" spans="1:32" ht="18.75" customHeight="1">
      <c r="A20" s="124"/>
      <c r="B20" s="141"/>
      <c r="C20" s="151"/>
      <c r="D20" s="162"/>
      <c r="E20" s="165"/>
      <c r="F20" s="132"/>
      <c r="G20" s="165"/>
      <c r="H20" s="328" t="s">
        <v>53</v>
      </c>
      <c r="I20" s="216" t="s">
        <v>23</v>
      </c>
      <c r="J20" s="232" t="s">
        <v>33</v>
      </c>
      <c r="K20" s="232"/>
      <c r="L20" s="250" t="s">
        <v>23</v>
      </c>
      <c r="M20" s="232" t="s">
        <v>40</v>
      </c>
      <c r="N20" s="232"/>
      <c r="O20" s="266"/>
      <c r="P20" s="232"/>
      <c r="Q20" s="257"/>
      <c r="R20" s="257"/>
      <c r="S20" s="257"/>
      <c r="T20" s="257"/>
      <c r="U20" s="257"/>
      <c r="V20" s="257"/>
      <c r="W20" s="257"/>
      <c r="X20" s="257"/>
      <c r="Y20" s="352"/>
      <c r="Z20" s="179"/>
      <c r="AA20" s="179"/>
      <c r="AB20" s="179"/>
      <c r="AC20" s="352"/>
      <c r="AD20" s="179"/>
      <c r="AE20" s="179"/>
      <c r="AF20" s="176"/>
    </row>
    <row r="21" spans="1:32" ht="18.75" customHeight="1">
      <c r="A21" s="123"/>
      <c r="B21" s="136"/>
      <c r="C21" s="145"/>
      <c r="D21" s="157"/>
      <c r="E21" s="164"/>
      <c r="F21" s="172"/>
      <c r="G21" s="178"/>
      <c r="H21" s="329" t="s">
        <v>80</v>
      </c>
      <c r="I21" s="333" t="s">
        <v>23</v>
      </c>
      <c r="J21" s="340" t="s">
        <v>33</v>
      </c>
      <c r="K21" s="340"/>
      <c r="L21" s="343"/>
      <c r="M21" s="346" t="s">
        <v>23</v>
      </c>
      <c r="N21" s="340" t="s">
        <v>52</v>
      </c>
      <c r="O21" s="340"/>
      <c r="P21" s="343"/>
      <c r="Q21" s="346" t="s">
        <v>23</v>
      </c>
      <c r="R21" s="349" t="s">
        <v>83</v>
      </c>
      <c r="S21" s="349"/>
      <c r="T21" s="349"/>
      <c r="U21" s="349"/>
      <c r="V21" s="340"/>
      <c r="W21" s="340"/>
      <c r="X21" s="340"/>
      <c r="Y21" s="340"/>
      <c r="Z21" s="340"/>
      <c r="AA21" s="340"/>
      <c r="AB21" s="340"/>
      <c r="AC21" s="340"/>
      <c r="AD21" s="340"/>
      <c r="AE21" s="340"/>
      <c r="AF21" s="356"/>
    </row>
    <row r="22" spans="1:32" ht="18.75" customHeight="1">
      <c r="A22" s="124"/>
      <c r="B22" s="137"/>
      <c r="C22" s="146"/>
      <c r="D22" s="158"/>
      <c r="E22" s="165"/>
      <c r="F22" s="126"/>
      <c r="G22" s="176"/>
      <c r="H22" s="330" t="s">
        <v>87</v>
      </c>
      <c r="I22" s="134" t="s">
        <v>23</v>
      </c>
      <c r="J22" s="133" t="s">
        <v>4</v>
      </c>
      <c r="K22" s="133"/>
      <c r="L22" s="344"/>
      <c r="M22" s="134" t="s">
        <v>23</v>
      </c>
      <c r="N22" s="133" t="s">
        <v>30</v>
      </c>
      <c r="O22" s="133"/>
      <c r="P22" s="342"/>
      <c r="Q22" s="250"/>
      <c r="R22" s="266"/>
      <c r="S22" s="257"/>
      <c r="T22" s="257"/>
      <c r="U22" s="257"/>
      <c r="V22" s="257"/>
      <c r="W22" s="257"/>
      <c r="X22" s="257"/>
      <c r="Y22" s="266"/>
      <c r="Z22" s="232"/>
      <c r="AA22" s="232"/>
      <c r="AB22" s="353"/>
      <c r="AC22" s="353"/>
      <c r="AD22" s="232"/>
      <c r="AE22" s="232"/>
      <c r="AF22" s="357"/>
    </row>
    <row r="23" spans="1:32" ht="18.75" customHeight="1">
      <c r="A23" s="124"/>
      <c r="B23" s="137"/>
      <c r="C23" s="146"/>
      <c r="D23" s="158"/>
      <c r="E23" s="165"/>
      <c r="F23" s="126"/>
      <c r="G23" s="176"/>
      <c r="H23" s="326" t="s">
        <v>88</v>
      </c>
      <c r="I23" s="216" t="s">
        <v>23</v>
      </c>
      <c r="J23" s="232" t="s">
        <v>4</v>
      </c>
      <c r="K23" s="232"/>
      <c r="L23" s="342"/>
      <c r="M23" s="250" t="s">
        <v>23</v>
      </c>
      <c r="N23" s="232" t="s">
        <v>30</v>
      </c>
      <c r="O23" s="250"/>
      <c r="P23" s="344"/>
      <c r="Q23" s="134"/>
      <c r="R23" s="119"/>
      <c r="S23" s="257"/>
      <c r="T23" s="257"/>
      <c r="U23" s="257"/>
      <c r="V23" s="257"/>
      <c r="W23" s="257"/>
      <c r="X23" s="266"/>
      <c r="Y23" s="119"/>
      <c r="Z23" s="133"/>
      <c r="AA23" s="133"/>
      <c r="AB23" s="179"/>
      <c r="AC23" s="354"/>
      <c r="AD23" s="133"/>
      <c r="AE23" s="133"/>
      <c r="AF23" s="176"/>
    </row>
    <row r="24" spans="1:32" ht="18.75" customHeight="1">
      <c r="A24" s="124"/>
      <c r="B24" s="137"/>
      <c r="C24" s="146"/>
      <c r="D24" s="158"/>
      <c r="E24" s="165"/>
      <c r="F24" s="126"/>
      <c r="G24" s="176"/>
      <c r="H24" s="198" t="s">
        <v>95</v>
      </c>
      <c r="I24" s="216" t="s">
        <v>23</v>
      </c>
      <c r="J24" s="232" t="s">
        <v>33</v>
      </c>
      <c r="K24" s="232"/>
      <c r="L24" s="250" t="s">
        <v>23</v>
      </c>
      <c r="M24" s="232" t="s">
        <v>40</v>
      </c>
      <c r="N24" s="266"/>
      <c r="O24" s="232"/>
      <c r="P24" s="232"/>
      <c r="Q24" s="232"/>
      <c r="R24" s="232"/>
      <c r="S24" s="232"/>
      <c r="T24" s="232"/>
      <c r="U24" s="232"/>
      <c r="V24" s="232"/>
      <c r="W24" s="232"/>
      <c r="X24" s="232"/>
      <c r="Y24" s="232"/>
      <c r="Z24" s="232"/>
      <c r="AA24" s="232"/>
      <c r="AB24" s="232"/>
      <c r="AC24" s="232"/>
      <c r="AD24" s="232"/>
      <c r="AE24" s="232"/>
      <c r="AF24" s="290"/>
    </row>
    <row r="25" spans="1:32" ht="18.75" customHeight="1">
      <c r="A25" s="126" t="s">
        <v>23</v>
      </c>
      <c r="B25" s="137" t="s">
        <v>85</v>
      </c>
      <c r="C25" s="146" t="s">
        <v>122</v>
      </c>
      <c r="D25" s="158"/>
      <c r="E25" s="165"/>
      <c r="F25" s="126"/>
      <c r="G25" s="176"/>
      <c r="H25" s="331" t="s">
        <v>63</v>
      </c>
      <c r="I25" s="216" t="s">
        <v>23</v>
      </c>
      <c r="J25" s="232" t="s">
        <v>33</v>
      </c>
      <c r="K25" s="232"/>
      <c r="L25" s="250" t="s">
        <v>23</v>
      </c>
      <c r="M25" s="232" t="s">
        <v>40</v>
      </c>
      <c r="N25" s="266"/>
      <c r="O25" s="232"/>
      <c r="P25" s="232"/>
      <c r="Q25" s="232"/>
      <c r="R25" s="232"/>
      <c r="S25" s="232"/>
      <c r="T25" s="232"/>
      <c r="U25" s="232"/>
      <c r="V25" s="232"/>
      <c r="W25" s="232"/>
      <c r="X25" s="232"/>
      <c r="Y25" s="232"/>
      <c r="Z25" s="232"/>
      <c r="AA25" s="232"/>
      <c r="AB25" s="232"/>
      <c r="AC25" s="232"/>
      <c r="AD25" s="232"/>
      <c r="AE25" s="232"/>
      <c r="AF25" s="290"/>
    </row>
    <row r="26" spans="1:32" ht="18.75" customHeight="1">
      <c r="A26" s="126"/>
      <c r="B26" s="137"/>
      <c r="C26" s="146"/>
      <c r="D26" s="158"/>
      <c r="E26" s="165"/>
      <c r="F26" s="126"/>
      <c r="G26" s="176"/>
      <c r="H26" s="198" t="s">
        <v>125</v>
      </c>
      <c r="I26" s="216" t="s">
        <v>23</v>
      </c>
      <c r="J26" s="232" t="s">
        <v>33</v>
      </c>
      <c r="K26" s="232"/>
      <c r="L26" s="250" t="s">
        <v>23</v>
      </c>
      <c r="M26" s="232" t="s">
        <v>40</v>
      </c>
      <c r="N26" s="266"/>
      <c r="O26" s="232"/>
      <c r="P26" s="232"/>
      <c r="Q26" s="232"/>
      <c r="R26" s="232"/>
      <c r="S26" s="232"/>
      <c r="T26" s="232"/>
      <c r="U26" s="232"/>
      <c r="V26" s="232"/>
      <c r="W26" s="232"/>
      <c r="X26" s="232"/>
      <c r="Y26" s="232"/>
      <c r="Z26" s="232"/>
      <c r="AA26" s="232"/>
      <c r="AB26" s="232"/>
      <c r="AC26" s="232"/>
      <c r="AD26" s="232"/>
      <c r="AE26" s="232"/>
      <c r="AF26" s="290"/>
    </row>
    <row r="27" spans="1:32" ht="18.75" customHeight="1">
      <c r="A27" s="124"/>
      <c r="B27" s="137"/>
      <c r="C27" s="146"/>
      <c r="D27" s="158"/>
      <c r="E27" s="165"/>
      <c r="F27" s="126"/>
      <c r="G27" s="176"/>
      <c r="H27" s="199" t="s">
        <v>55</v>
      </c>
      <c r="I27" s="216" t="s">
        <v>23</v>
      </c>
      <c r="J27" s="232" t="s">
        <v>33</v>
      </c>
      <c r="K27" s="232"/>
      <c r="L27" s="250" t="s">
        <v>23</v>
      </c>
      <c r="M27" s="232" t="s">
        <v>40</v>
      </c>
      <c r="N27" s="266"/>
      <c r="O27" s="232"/>
      <c r="P27" s="232"/>
      <c r="Q27" s="232"/>
      <c r="R27" s="232"/>
      <c r="S27" s="232"/>
      <c r="T27" s="232"/>
      <c r="U27" s="232"/>
      <c r="V27" s="232"/>
      <c r="W27" s="232"/>
      <c r="X27" s="232"/>
      <c r="Y27" s="232"/>
      <c r="Z27" s="232"/>
      <c r="AA27" s="232"/>
      <c r="AB27" s="232"/>
      <c r="AC27" s="232"/>
      <c r="AD27" s="232"/>
      <c r="AE27" s="232"/>
      <c r="AF27" s="290"/>
    </row>
    <row r="28" spans="1:32" ht="18.75" customHeight="1">
      <c r="A28" s="124"/>
      <c r="B28" s="137"/>
      <c r="C28" s="146"/>
      <c r="D28" s="158"/>
      <c r="E28" s="165"/>
      <c r="F28" s="126"/>
      <c r="G28" s="176"/>
      <c r="H28" s="199" t="s">
        <v>72</v>
      </c>
      <c r="I28" s="216" t="s">
        <v>23</v>
      </c>
      <c r="J28" s="232" t="s">
        <v>33</v>
      </c>
      <c r="K28" s="232"/>
      <c r="L28" s="250" t="s">
        <v>23</v>
      </c>
      <c r="M28" s="232" t="s">
        <v>71</v>
      </c>
      <c r="N28" s="232"/>
      <c r="O28" s="250" t="s">
        <v>23</v>
      </c>
      <c r="P28" s="232" t="s">
        <v>76</v>
      </c>
      <c r="Q28" s="266"/>
      <c r="R28" s="266"/>
      <c r="S28" s="266"/>
      <c r="T28" s="232"/>
      <c r="U28" s="232"/>
      <c r="V28" s="232"/>
      <c r="W28" s="232"/>
      <c r="X28" s="232"/>
      <c r="Y28" s="232"/>
      <c r="Z28" s="232"/>
      <c r="AA28" s="232"/>
      <c r="AB28" s="232"/>
      <c r="AC28" s="232"/>
      <c r="AD28" s="232"/>
      <c r="AE28" s="232"/>
      <c r="AF28" s="290"/>
    </row>
    <row r="29" spans="1:32" ht="18.75" customHeight="1">
      <c r="A29" s="129"/>
      <c r="B29" s="141"/>
      <c r="C29" s="151"/>
      <c r="D29" s="162"/>
      <c r="E29" s="169"/>
      <c r="F29" s="132"/>
      <c r="G29" s="317"/>
      <c r="H29" s="332" t="s">
        <v>100</v>
      </c>
      <c r="I29" s="337" t="s">
        <v>23</v>
      </c>
      <c r="J29" s="341" t="s">
        <v>33</v>
      </c>
      <c r="K29" s="341"/>
      <c r="L29" s="345" t="s">
        <v>23</v>
      </c>
      <c r="M29" s="341" t="s">
        <v>40</v>
      </c>
      <c r="N29" s="347"/>
      <c r="O29" s="341"/>
      <c r="P29" s="341"/>
      <c r="Q29" s="341"/>
      <c r="R29" s="341"/>
      <c r="S29" s="341"/>
      <c r="T29" s="341"/>
      <c r="U29" s="341"/>
      <c r="V29" s="341"/>
      <c r="W29" s="341"/>
      <c r="X29" s="341"/>
      <c r="Y29" s="341"/>
      <c r="Z29" s="341"/>
      <c r="AA29" s="341"/>
      <c r="AB29" s="341"/>
      <c r="AC29" s="341"/>
      <c r="AD29" s="341"/>
      <c r="AE29" s="341"/>
      <c r="AF29" s="358"/>
    </row>
    <row r="30" spans="1:32" ht="8.25" customHeight="1">
      <c r="A30" s="322"/>
      <c r="B30" s="322"/>
      <c r="C30" s="119"/>
      <c r="D30" s="119"/>
      <c r="E30" s="119"/>
      <c r="F30" s="119"/>
      <c r="G30" s="133"/>
      <c r="H30" s="133"/>
      <c r="I30" s="133"/>
      <c r="J30" s="133"/>
      <c r="K30" s="133"/>
      <c r="L30" s="133"/>
      <c r="M30" s="133"/>
      <c r="N30" s="133"/>
      <c r="O30" s="133"/>
      <c r="P30" s="133"/>
      <c r="Q30" s="133"/>
      <c r="R30" s="133"/>
      <c r="S30" s="133"/>
      <c r="T30" s="133"/>
      <c r="U30" s="133"/>
      <c r="V30" s="133"/>
      <c r="W30" s="133"/>
      <c r="X30" s="133"/>
      <c r="Y30" s="133"/>
      <c r="Z30" s="133"/>
      <c r="AA30" s="133"/>
      <c r="AB30" s="133"/>
      <c r="AC30" s="119"/>
      <c r="AD30" s="119"/>
      <c r="AE30" s="119"/>
      <c r="AF30" s="119"/>
    </row>
    <row r="31" spans="1:32" ht="20.25" customHeight="1">
      <c r="A31" s="323"/>
      <c r="B31" s="323"/>
      <c r="C31" s="133" t="s">
        <v>96</v>
      </c>
      <c r="D31" s="133"/>
      <c r="E31" s="322"/>
      <c r="F31" s="322"/>
      <c r="G31" s="322"/>
      <c r="H31" s="322"/>
      <c r="I31" s="322"/>
      <c r="J31" s="322"/>
      <c r="K31" s="322"/>
      <c r="L31" s="322"/>
      <c r="M31" s="322"/>
      <c r="N31" s="322"/>
      <c r="O31" s="322"/>
      <c r="P31" s="322"/>
      <c r="Q31" s="322"/>
      <c r="R31" s="322"/>
      <c r="S31" s="322"/>
      <c r="T31" s="322"/>
      <c r="U31" s="322"/>
      <c r="V31" s="322"/>
      <c r="W31" s="119"/>
      <c r="X31" s="119"/>
      <c r="Y31" s="119"/>
      <c r="Z31" s="119"/>
      <c r="AA31" s="119"/>
      <c r="AB31" s="119"/>
      <c r="AC31" s="119"/>
      <c r="AD31" s="119"/>
      <c r="AE31" s="119"/>
      <c r="AF31" s="119"/>
    </row>
    <row r="32" spans="1:32" ht="20.25" customHeight="1">
      <c r="A32" s="134"/>
      <c r="B32" s="134"/>
      <c r="C32" s="119"/>
      <c r="D32" s="119"/>
      <c r="E32" s="119"/>
      <c r="F32" s="119"/>
      <c r="G32" s="119"/>
      <c r="H32" s="119"/>
      <c r="I32" s="119"/>
      <c r="J32" s="119"/>
      <c r="K32" s="119"/>
      <c r="L32" s="119"/>
      <c r="M32" s="119"/>
      <c r="N32" s="119"/>
      <c r="O32" s="119"/>
      <c r="P32" s="119"/>
      <c r="Q32" s="119"/>
      <c r="R32" s="119"/>
      <c r="S32" s="119"/>
      <c r="T32" s="119"/>
      <c r="U32" s="119"/>
      <c r="V32" s="119"/>
      <c r="W32" s="119"/>
      <c r="X32" s="119"/>
      <c r="Y32" s="119"/>
      <c r="Z32" s="119"/>
      <c r="AA32" s="119"/>
      <c r="AB32" s="119"/>
      <c r="AC32" s="119"/>
      <c r="AD32" s="119"/>
      <c r="AE32" s="119"/>
      <c r="AF32" s="119"/>
    </row>
    <row r="33" spans="1:32" ht="20.25" customHeight="1">
      <c r="A33" s="134"/>
      <c r="B33" s="134"/>
      <c r="C33" s="119"/>
      <c r="D33" s="119"/>
      <c r="E33" s="119"/>
      <c r="F33" s="119"/>
      <c r="G33" s="119"/>
      <c r="H33" s="119"/>
      <c r="I33" s="119"/>
      <c r="J33" s="119"/>
      <c r="K33" s="119"/>
      <c r="L33" s="119"/>
      <c r="M33" s="119"/>
      <c r="N33" s="119"/>
      <c r="O33" s="119"/>
      <c r="P33" s="119"/>
      <c r="Q33" s="119"/>
      <c r="R33" s="119"/>
      <c r="S33" s="119"/>
      <c r="T33" s="119"/>
      <c r="U33" s="119"/>
      <c r="V33" s="119"/>
      <c r="W33" s="119"/>
      <c r="X33" s="119"/>
      <c r="Y33" s="119"/>
      <c r="Z33" s="119"/>
      <c r="AA33" s="119"/>
      <c r="AB33" s="119"/>
      <c r="AC33" s="119"/>
      <c r="AD33" s="119"/>
      <c r="AE33" s="119"/>
      <c r="AF33" s="119"/>
    </row>
    <row r="34" spans="1:32" ht="20.25" customHeight="1">
      <c r="A34" s="134"/>
      <c r="B34" s="134"/>
      <c r="C34" s="119"/>
      <c r="D34" s="119"/>
      <c r="E34" s="119"/>
      <c r="F34" s="119"/>
      <c r="G34" s="119"/>
      <c r="H34" s="119"/>
      <c r="I34" s="119"/>
      <c r="J34" s="119"/>
      <c r="K34" s="119"/>
      <c r="L34" s="119"/>
      <c r="M34" s="119"/>
      <c r="N34" s="119"/>
      <c r="O34" s="119"/>
      <c r="P34" s="119"/>
      <c r="Q34" s="119"/>
      <c r="R34" s="119"/>
      <c r="S34" s="119"/>
      <c r="T34" s="119"/>
      <c r="U34" s="119"/>
      <c r="V34" s="119"/>
      <c r="W34" s="119"/>
      <c r="X34" s="119"/>
      <c r="Y34" s="119"/>
      <c r="Z34" s="119"/>
      <c r="AA34" s="119"/>
      <c r="AB34" s="119"/>
      <c r="AC34" s="119"/>
      <c r="AD34" s="119"/>
      <c r="AE34" s="119"/>
      <c r="AF34" s="119"/>
    </row>
    <row r="35" spans="1:32" ht="20.25" customHeight="1">
      <c r="A35" s="134"/>
      <c r="B35" s="134"/>
      <c r="C35" s="119"/>
      <c r="D35" s="119"/>
      <c r="E35" s="119"/>
      <c r="F35" s="119"/>
      <c r="G35" s="119"/>
      <c r="H35" s="119"/>
      <c r="I35" s="119"/>
      <c r="J35" s="119"/>
      <c r="K35" s="119"/>
      <c r="L35" s="119"/>
      <c r="M35" s="119"/>
      <c r="N35" s="119"/>
      <c r="O35" s="119"/>
      <c r="P35" s="119"/>
      <c r="Q35" s="119"/>
      <c r="R35" s="119"/>
      <c r="S35" s="119"/>
      <c r="T35" s="119"/>
      <c r="U35" s="119"/>
      <c r="V35" s="119"/>
      <c r="W35" s="119"/>
      <c r="X35" s="119"/>
      <c r="Y35" s="119"/>
      <c r="Z35" s="119"/>
      <c r="AA35" s="119"/>
      <c r="AB35" s="119"/>
      <c r="AC35" s="119"/>
      <c r="AD35" s="119"/>
      <c r="AE35" s="119"/>
      <c r="AF35" s="119"/>
    </row>
    <row r="36" spans="1:32" ht="20.25" customHeight="1">
      <c r="A36" s="134"/>
      <c r="B36" s="134"/>
      <c r="C36" s="119"/>
      <c r="D36" s="119"/>
      <c r="E36" s="119"/>
      <c r="F36" s="119"/>
      <c r="G36" s="119"/>
      <c r="H36" s="119"/>
      <c r="I36" s="119"/>
      <c r="J36" s="119"/>
      <c r="K36" s="119"/>
      <c r="L36" s="119"/>
      <c r="M36" s="119"/>
      <c r="N36" s="119"/>
      <c r="O36" s="119"/>
      <c r="P36" s="119"/>
      <c r="Q36" s="119"/>
      <c r="R36" s="119"/>
      <c r="S36" s="119"/>
      <c r="T36" s="119"/>
      <c r="U36" s="119"/>
      <c r="V36" s="119"/>
      <c r="W36" s="119"/>
      <c r="X36" s="119"/>
      <c r="Y36" s="119"/>
      <c r="Z36" s="119"/>
      <c r="AA36" s="119"/>
      <c r="AB36" s="119"/>
      <c r="AC36" s="119"/>
      <c r="AD36" s="119"/>
      <c r="AE36" s="119"/>
      <c r="AF36" s="119"/>
    </row>
    <row r="37" spans="1:32" ht="20.25" customHeight="1">
      <c r="A37" s="134"/>
      <c r="B37" s="134"/>
      <c r="C37" s="119"/>
      <c r="D37" s="119"/>
      <c r="E37" s="119"/>
      <c r="F37" s="119"/>
      <c r="G37" s="119"/>
      <c r="H37" s="119"/>
      <c r="I37" s="119"/>
      <c r="J37" s="119"/>
      <c r="K37" s="119"/>
      <c r="L37" s="119"/>
      <c r="M37" s="119"/>
      <c r="N37" s="119"/>
      <c r="O37" s="119"/>
      <c r="P37" s="119"/>
      <c r="Q37" s="119"/>
      <c r="R37" s="119"/>
      <c r="S37" s="119"/>
      <c r="T37" s="119"/>
      <c r="U37" s="119"/>
      <c r="V37" s="119"/>
      <c r="W37" s="119"/>
      <c r="X37" s="119"/>
      <c r="Y37" s="119"/>
      <c r="Z37" s="119"/>
      <c r="AA37" s="119"/>
      <c r="AB37" s="119"/>
      <c r="AC37" s="119"/>
      <c r="AD37" s="119"/>
      <c r="AE37" s="119"/>
      <c r="AF37" s="119"/>
    </row>
    <row r="38" spans="1:32" ht="20.25" customHeight="1">
      <c r="A38" s="134"/>
      <c r="B38" s="134"/>
      <c r="C38" s="119"/>
      <c r="D38" s="119"/>
      <c r="E38" s="119"/>
      <c r="F38" s="119"/>
      <c r="G38" s="119"/>
      <c r="H38" s="119"/>
      <c r="I38" s="119"/>
      <c r="J38" s="119"/>
      <c r="K38" s="119"/>
      <c r="L38" s="119"/>
      <c r="M38" s="119"/>
      <c r="N38" s="119"/>
      <c r="O38" s="119"/>
      <c r="P38" s="119"/>
      <c r="Q38" s="119"/>
      <c r="R38" s="119"/>
      <c r="S38" s="119"/>
      <c r="T38" s="119"/>
      <c r="U38" s="119"/>
      <c r="V38" s="119"/>
      <c r="W38" s="119"/>
      <c r="X38" s="119"/>
      <c r="Y38" s="119"/>
      <c r="Z38" s="119"/>
      <c r="AA38" s="119"/>
      <c r="AB38" s="119"/>
      <c r="AC38" s="119"/>
      <c r="AD38" s="119"/>
      <c r="AE38" s="119"/>
      <c r="AF38" s="119"/>
    </row>
    <row r="39" spans="1:32" ht="20.25" customHeight="1">
      <c r="A39" s="134"/>
      <c r="B39" s="134"/>
      <c r="C39" s="119"/>
      <c r="D39" s="119"/>
      <c r="E39" s="119"/>
      <c r="F39" s="119"/>
      <c r="G39" s="119"/>
      <c r="H39" s="119"/>
      <c r="I39" s="119"/>
      <c r="J39" s="119"/>
      <c r="K39" s="119"/>
      <c r="L39" s="119"/>
      <c r="M39" s="119"/>
      <c r="N39" s="119"/>
      <c r="O39" s="119"/>
      <c r="P39" s="119"/>
      <c r="Q39" s="119"/>
      <c r="R39" s="119"/>
      <c r="S39" s="119"/>
      <c r="T39" s="119"/>
      <c r="U39" s="119"/>
      <c r="V39" s="119"/>
      <c r="W39" s="119"/>
      <c r="X39" s="119"/>
      <c r="Y39" s="119"/>
      <c r="Z39" s="119"/>
      <c r="AA39" s="119"/>
      <c r="AB39" s="119"/>
      <c r="AC39" s="119"/>
      <c r="AD39" s="119"/>
      <c r="AE39" s="119"/>
      <c r="AF39" s="119"/>
    </row>
    <row r="40" spans="1:32" ht="20.25" customHeight="1">
      <c r="A40" s="134"/>
      <c r="B40" s="134"/>
      <c r="C40" s="119"/>
      <c r="D40" s="119"/>
      <c r="E40" s="119"/>
      <c r="F40" s="119"/>
      <c r="G40" s="119"/>
      <c r="H40" s="119"/>
      <c r="I40" s="119"/>
      <c r="J40" s="119"/>
      <c r="K40" s="119"/>
      <c r="L40" s="119"/>
      <c r="M40" s="119"/>
      <c r="N40" s="119"/>
      <c r="O40" s="119"/>
      <c r="P40" s="119"/>
      <c r="Q40" s="119"/>
      <c r="R40" s="119"/>
      <c r="S40" s="119"/>
      <c r="T40" s="119"/>
      <c r="U40" s="119"/>
      <c r="V40" s="119"/>
      <c r="W40" s="119"/>
      <c r="X40" s="119"/>
      <c r="Y40" s="119"/>
      <c r="Z40" s="119"/>
      <c r="AA40" s="119"/>
      <c r="AB40" s="119"/>
      <c r="AC40" s="119"/>
      <c r="AD40" s="119"/>
      <c r="AE40" s="119"/>
      <c r="AF40" s="119"/>
    </row>
    <row r="41" spans="1:32" ht="20.25" customHeight="1">
      <c r="A41" s="134"/>
      <c r="B41" s="134"/>
      <c r="C41" s="119"/>
      <c r="D41" s="119"/>
      <c r="E41" s="119"/>
      <c r="F41" s="119"/>
      <c r="G41" s="119"/>
      <c r="H41" s="119"/>
      <c r="I41" s="119"/>
      <c r="J41" s="119"/>
      <c r="K41" s="119"/>
      <c r="L41" s="119"/>
      <c r="M41" s="119"/>
      <c r="N41" s="119"/>
      <c r="O41" s="119"/>
      <c r="P41" s="119"/>
      <c r="Q41" s="119"/>
      <c r="R41" s="119"/>
      <c r="S41" s="119"/>
      <c r="T41" s="119"/>
      <c r="U41" s="119"/>
      <c r="V41" s="119"/>
      <c r="W41" s="119"/>
      <c r="X41" s="119"/>
      <c r="Y41" s="119"/>
      <c r="Z41" s="119"/>
      <c r="AA41" s="119"/>
      <c r="AB41" s="119"/>
      <c r="AC41" s="119"/>
      <c r="AD41" s="119"/>
      <c r="AE41" s="119"/>
      <c r="AF41" s="119"/>
    </row>
    <row r="42" spans="1:32" ht="20.25" customHeight="1">
      <c r="A42" s="134"/>
      <c r="B42" s="134"/>
      <c r="C42" s="119"/>
      <c r="D42" s="119"/>
      <c r="E42" s="119"/>
      <c r="F42" s="119"/>
      <c r="G42" s="119"/>
      <c r="H42" s="119"/>
      <c r="I42" s="119"/>
      <c r="J42" s="119"/>
      <c r="K42" s="119"/>
      <c r="L42" s="119"/>
      <c r="M42" s="119"/>
      <c r="N42" s="119"/>
      <c r="O42" s="119"/>
      <c r="P42" s="119"/>
      <c r="Q42" s="119"/>
      <c r="R42" s="119"/>
      <c r="S42" s="119"/>
      <c r="T42" s="119"/>
      <c r="U42" s="119"/>
      <c r="V42" s="119"/>
      <c r="W42" s="119"/>
      <c r="X42" s="119"/>
      <c r="Y42" s="119"/>
      <c r="Z42" s="119"/>
      <c r="AA42" s="119"/>
      <c r="AB42" s="119"/>
      <c r="AC42" s="119"/>
      <c r="AD42" s="119"/>
      <c r="AE42" s="119"/>
      <c r="AF42" s="119"/>
    </row>
    <row r="43" spans="1:32" ht="20.25" customHeight="1">
      <c r="A43" s="134"/>
      <c r="B43" s="134"/>
      <c r="C43" s="119"/>
      <c r="D43" s="119"/>
      <c r="E43" s="119"/>
      <c r="F43" s="119"/>
      <c r="G43" s="119"/>
      <c r="H43" s="119"/>
      <c r="I43" s="119"/>
      <c r="J43" s="119"/>
      <c r="K43" s="119"/>
      <c r="L43" s="119"/>
      <c r="M43" s="119"/>
      <c r="N43" s="119"/>
      <c r="O43" s="119"/>
      <c r="P43" s="119"/>
      <c r="Q43" s="119"/>
      <c r="R43" s="119"/>
      <c r="S43" s="119"/>
      <c r="T43" s="119"/>
      <c r="U43" s="119"/>
      <c r="V43" s="119"/>
      <c r="W43" s="119"/>
      <c r="X43" s="119"/>
      <c r="Y43" s="119"/>
      <c r="Z43" s="119"/>
      <c r="AA43" s="119"/>
      <c r="AB43" s="119"/>
      <c r="AC43" s="119"/>
      <c r="AD43" s="119"/>
      <c r="AE43" s="119"/>
      <c r="AF43" s="119"/>
    </row>
    <row r="44" spans="1:32" ht="20.25" customHeight="1">
      <c r="A44" s="134"/>
      <c r="B44" s="134"/>
      <c r="C44" s="119"/>
      <c r="D44" s="119"/>
      <c r="E44" s="119"/>
      <c r="F44" s="119"/>
      <c r="G44" s="119"/>
      <c r="H44" s="119"/>
      <c r="I44" s="119"/>
      <c r="J44" s="119"/>
      <c r="K44" s="119"/>
      <c r="L44" s="119"/>
      <c r="M44" s="119"/>
      <c r="N44" s="119"/>
      <c r="O44" s="119"/>
      <c r="P44" s="119"/>
      <c r="Q44" s="119"/>
      <c r="R44" s="119"/>
      <c r="S44" s="119"/>
      <c r="T44" s="119"/>
      <c r="U44" s="119"/>
      <c r="V44" s="119"/>
      <c r="W44" s="119"/>
      <c r="X44" s="119"/>
      <c r="Y44" s="119"/>
      <c r="Z44" s="119"/>
      <c r="AA44" s="119"/>
      <c r="AB44" s="119"/>
      <c r="AC44" s="119"/>
      <c r="AD44" s="119"/>
      <c r="AE44" s="119"/>
      <c r="AF44" s="119"/>
    </row>
    <row r="45" spans="1:32" ht="20.25" customHeight="1">
      <c r="A45" s="134"/>
      <c r="B45" s="134"/>
      <c r="C45" s="119"/>
      <c r="D45" s="119"/>
      <c r="E45" s="119"/>
      <c r="F45" s="119"/>
      <c r="G45" s="119"/>
      <c r="H45" s="119"/>
      <c r="I45" s="119"/>
      <c r="J45" s="119"/>
      <c r="K45" s="119"/>
      <c r="L45" s="119"/>
      <c r="M45" s="119"/>
      <c r="N45" s="119"/>
      <c r="O45" s="119"/>
      <c r="P45" s="119"/>
      <c r="Q45" s="119"/>
      <c r="R45" s="119"/>
      <c r="S45" s="119"/>
      <c r="T45" s="119"/>
      <c r="U45" s="119"/>
      <c r="V45" s="119"/>
      <c r="W45" s="119"/>
      <c r="X45" s="119"/>
      <c r="Y45" s="119"/>
      <c r="Z45" s="119"/>
      <c r="AA45" s="119"/>
      <c r="AB45" s="119"/>
      <c r="AC45" s="119"/>
      <c r="AD45" s="119"/>
      <c r="AE45" s="119"/>
      <c r="AF45" s="119"/>
    </row>
    <row r="46" spans="1:32" ht="20.25" customHeight="1">
      <c r="A46" s="134"/>
      <c r="B46" s="134"/>
      <c r="C46" s="119"/>
      <c r="D46" s="119"/>
      <c r="E46" s="119"/>
      <c r="F46" s="119"/>
      <c r="G46" s="119"/>
      <c r="H46" s="119"/>
      <c r="I46" s="119"/>
      <c r="J46" s="119"/>
      <c r="K46" s="119"/>
      <c r="L46" s="119"/>
      <c r="M46" s="119"/>
      <c r="N46" s="119"/>
      <c r="O46" s="119"/>
      <c r="P46" s="119"/>
      <c r="Q46" s="119"/>
      <c r="R46" s="119"/>
      <c r="S46" s="119"/>
      <c r="T46" s="119"/>
      <c r="U46" s="119"/>
      <c r="V46" s="119"/>
      <c r="W46" s="119"/>
      <c r="X46" s="119"/>
      <c r="Y46" s="119"/>
      <c r="Z46" s="119"/>
      <c r="AA46" s="119"/>
      <c r="AB46" s="119"/>
      <c r="AC46" s="119"/>
      <c r="AD46" s="119"/>
      <c r="AE46" s="119"/>
      <c r="AF46" s="119"/>
    </row>
    <row r="47" spans="1:32" ht="20.25" customHeight="1">
      <c r="A47" s="134"/>
      <c r="B47" s="134"/>
      <c r="C47" s="119"/>
      <c r="D47" s="119"/>
      <c r="E47" s="119"/>
      <c r="F47" s="119"/>
      <c r="G47" s="119"/>
      <c r="H47" s="119"/>
      <c r="I47" s="119"/>
      <c r="J47" s="119"/>
      <c r="K47" s="119"/>
      <c r="L47" s="119"/>
      <c r="M47" s="119"/>
      <c r="N47" s="119"/>
      <c r="O47" s="119"/>
      <c r="P47" s="119"/>
      <c r="Q47" s="119"/>
      <c r="R47" s="119"/>
      <c r="S47" s="119"/>
      <c r="T47" s="119"/>
      <c r="U47" s="119"/>
      <c r="V47" s="119"/>
      <c r="W47" s="119"/>
      <c r="X47" s="119"/>
      <c r="Y47" s="119"/>
      <c r="Z47" s="119"/>
      <c r="AA47" s="119"/>
      <c r="AB47" s="119"/>
      <c r="AC47" s="119"/>
      <c r="AD47" s="119"/>
      <c r="AE47" s="119"/>
      <c r="AF47" s="119"/>
    </row>
    <row r="48" spans="1:32" ht="20.25" customHeight="1">
      <c r="A48" s="134"/>
      <c r="B48" s="134"/>
      <c r="C48" s="119"/>
      <c r="D48" s="119"/>
      <c r="E48" s="119"/>
      <c r="F48" s="119"/>
      <c r="G48" s="119"/>
      <c r="H48" s="119"/>
      <c r="I48" s="119"/>
      <c r="J48" s="119"/>
      <c r="K48" s="119"/>
      <c r="L48" s="119"/>
      <c r="M48" s="119"/>
      <c r="N48" s="119"/>
      <c r="O48" s="119"/>
      <c r="P48" s="119"/>
      <c r="Q48" s="119"/>
      <c r="R48" s="119"/>
      <c r="S48" s="119"/>
      <c r="T48" s="119"/>
      <c r="U48" s="119"/>
      <c r="V48" s="119"/>
      <c r="W48" s="119"/>
      <c r="X48" s="119"/>
      <c r="Y48" s="119"/>
      <c r="Z48" s="119"/>
      <c r="AA48" s="119"/>
      <c r="AB48" s="119"/>
      <c r="AC48" s="119"/>
      <c r="AD48" s="119"/>
      <c r="AE48" s="119"/>
      <c r="AF48" s="119"/>
    </row>
    <row r="49" spans="1:32" ht="20.25" customHeight="1">
      <c r="A49" s="134"/>
      <c r="B49" s="134"/>
      <c r="C49" s="119"/>
      <c r="D49" s="119"/>
      <c r="E49" s="119"/>
      <c r="F49" s="119"/>
      <c r="G49" s="119"/>
      <c r="H49" s="119"/>
      <c r="I49" s="119"/>
      <c r="J49" s="119"/>
      <c r="K49" s="119"/>
      <c r="L49" s="119"/>
      <c r="M49" s="119"/>
      <c r="N49" s="119"/>
      <c r="O49" s="119"/>
      <c r="P49" s="119"/>
      <c r="Q49" s="119"/>
      <c r="R49" s="119"/>
      <c r="S49" s="119"/>
      <c r="T49" s="119"/>
      <c r="U49" s="119"/>
      <c r="V49" s="119"/>
      <c r="W49" s="119"/>
      <c r="X49" s="119"/>
      <c r="Y49" s="119"/>
      <c r="Z49" s="119"/>
      <c r="AA49" s="119"/>
      <c r="AB49" s="119"/>
      <c r="AC49" s="119"/>
      <c r="AD49" s="119"/>
      <c r="AE49" s="119"/>
      <c r="AF49" s="119"/>
    </row>
    <row r="50" spans="1:32" ht="20.25" customHeight="1">
      <c r="A50" s="134"/>
      <c r="B50" s="134"/>
      <c r="C50" s="119"/>
      <c r="D50" s="119"/>
      <c r="E50" s="119"/>
      <c r="F50" s="119"/>
      <c r="G50" s="119"/>
      <c r="H50" s="119"/>
      <c r="I50" s="119"/>
      <c r="J50" s="119"/>
      <c r="K50" s="119"/>
      <c r="L50" s="119"/>
      <c r="M50" s="119"/>
      <c r="N50" s="119"/>
      <c r="O50" s="119"/>
      <c r="P50" s="119"/>
      <c r="Q50" s="119"/>
      <c r="R50" s="119"/>
      <c r="S50" s="119"/>
      <c r="T50" s="119"/>
      <c r="U50" s="119"/>
      <c r="V50" s="119"/>
      <c r="W50" s="119"/>
      <c r="X50" s="119"/>
      <c r="Y50" s="119"/>
      <c r="Z50" s="119"/>
      <c r="AA50" s="119"/>
      <c r="AB50" s="119"/>
      <c r="AC50" s="119"/>
      <c r="AD50" s="119"/>
      <c r="AE50" s="119"/>
      <c r="AF50" s="119"/>
    </row>
    <row r="51" spans="1:32" ht="20.25" customHeight="1">
      <c r="A51" s="134"/>
      <c r="B51" s="134"/>
      <c r="C51" s="119"/>
      <c r="D51" s="119"/>
      <c r="E51" s="119"/>
      <c r="F51" s="119"/>
      <c r="G51" s="119"/>
      <c r="H51" s="119"/>
      <c r="I51" s="119"/>
      <c r="J51" s="119"/>
      <c r="K51" s="119"/>
      <c r="L51" s="119"/>
      <c r="M51" s="119"/>
      <c r="N51" s="119"/>
      <c r="O51" s="119"/>
      <c r="P51" s="119"/>
      <c r="Q51" s="119"/>
      <c r="R51" s="119"/>
      <c r="S51" s="119"/>
      <c r="T51" s="119"/>
      <c r="U51" s="119"/>
      <c r="V51" s="119"/>
      <c r="W51" s="119"/>
      <c r="X51" s="119"/>
      <c r="Y51" s="119"/>
      <c r="Z51" s="119"/>
      <c r="AA51" s="119"/>
      <c r="AB51" s="119"/>
      <c r="AC51" s="119"/>
      <c r="AD51" s="119"/>
      <c r="AE51" s="119"/>
      <c r="AF51" s="119"/>
    </row>
    <row r="52" spans="1:32" ht="20.25" customHeight="1">
      <c r="A52" s="134"/>
      <c r="B52" s="134"/>
      <c r="C52" s="119"/>
      <c r="D52" s="119"/>
      <c r="E52" s="119"/>
      <c r="F52" s="119"/>
      <c r="G52" s="119"/>
      <c r="H52" s="119"/>
      <c r="I52" s="119"/>
      <c r="J52" s="119"/>
      <c r="K52" s="119"/>
      <c r="L52" s="119"/>
      <c r="M52" s="119"/>
      <c r="N52" s="119"/>
      <c r="O52" s="119"/>
      <c r="P52" s="119"/>
      <c r="Q52" s="119"/>
      <c r="R52" s="119"/>
      <c r="S52" s="119"/>
      <c r="T52" s="119"/>
      <c r="U52" s="119"/>
      <c r="V52" s="119"/>
      <c r="W52" s="119"/>
      <c r="X52" s="119"/>
      <c r="Y52" s="119"/>
      <c r="Z52" s="119"/>
      <c r="AA52" s="119"/>
      <c r="AB52" s="119"/>
      <c r="AC52" s="119"/>
      <c r="AD52" s="119"/>
      <c r="AE52" s="119"/>
      <c r="AF52" s="119"/>
    </row>
    <row r="53" spans="1:32" ht="20.25" customHeight="1">
      <c r="A53" s="134"/>
      <c r="B53" s="134"/>
      <c r="C53" s="119"/>
      <c r="D53" s="119"/>
      <c r="E53" s="119"/>
      <c r="F53" s="119"/>
      <c r="G53" s="119"/>
      <c r="H53" s="119"/>
      <c r="I53" s="119"/>
      <c r="J53" s="119"/>
      <c r="K53" s="119"/>
      <c r="L53" s="119"/>
      <c r="M53" s="119"/>
      <c r="N53" s="119"/>
      <c r="O53" s="119"/>
      <c r="P53" s="119"/>
      <c r="Q53" s="119"/>
      <c r="R53" s="119"/>
      <c r="S53" s="119"/>
      <c r="T53" s="119"/>
      <c r="U53" s="119"/>
      <c r="V53" s="119"/>
      <c r="W53" s="119"/>
      <c r="X53" s="119"/>
      <c r="Y53" s="119"/>
      <c r="Z53" s="119"/>
      <c r="AA53" s="119"/>
      <c r="AB53" s="119"/>
      <c r="AC53" s="119"/>
      <c r="AD53" s="119"/>
      <c r="AE53" s="119"/>
      <c r="AF53" s="119"/>
    </row>
    <row r="54" spans="1:32" ht="20.25" customHeight="1">
      <c r="A54" s="134"/>
      <c r="B54" s="134"/>
      <c r="C54" s="119"/>
      <c r="D54" s="119"/>
      <c r="E54" s="119"/>
      <c r="F54" s="119"/>
      <c r="G54" s="119"/>
      <c r="H54" s="119"/>
      <c r="I54" s="119"/>
      <c r="J54" s="119"/>
      <c r="K54" s="119"/>
      <c r="L54" s="119"/>
      <c r="M54" s="119"/>
      <c r="N54" s="119"/>
      <c r="O54" s="119"/>
      <c r="P54" s="119"/>
      <c r="Q54" s="119"/>
      <c r="R54" s="119"/>
      <c r="S54" s="119"/>
      <c r="T54" s="119"/>
      <c r="U54" s="119"/>
      <c r="V54" s="119"/>
      <c r="W54" s="119"/>
      <c r="X54" s="119"/>
      <c r="Y54" s="119"/>
      <c r="Z54" s="119"/>
      <c r="AA54" s="119"/>
      <c r="AB54" s="119"/>
      <c r="AC54" s="119"/>
      <c r="AD54" s="119"/>
      <c r="AE54" s="119"/>
      <c r="AF54" s="119"/>
    </row>
    <row r="55" spans="1:32" ht="20.25" customHeight="1">
      <c r="A55" s="134"/>
      <c r="B55" s="134"/>
      <c r="C55" s="119"/>
      <c r="D55" s="119"/>
      <c r="E55" s="119"/>
      <c r="F55" s="119"/>
      <c r="G55" s="119"/>
      <c r="H55" s="119"/>
      <c r="I55" s="119"/>
      <c r="J55" s="119"/>
      <c r="K55" s="119"/>
      <c r="L55" s="119"/>
      <c r="M55" s="119"/>
      <c r="N55" s="119"/>
      <c r="O55" s="119"/>
      <c r="P55" s="119"/>
      <c r="Q55" s="119"/>
      <c r="R55" s="119"/>
      <c r="S55" s="119"/>
      <c r="T55" s="119"/>
      <c r="U55" s="119"/>
      <c r="V55" s="119"/>
      <c r="W55" s="119"/>
      <c r="X55" s="119"/>
      <c r="Y55" s="119"/>
      <c r="Z55" s="119"/>
      <c r="AA55" s="119"/>
      <c r="AB55" s="119"/>
      <c r="AC55" s="119"/>
      <c r="AD55" s="119"/>
      <c r="AE55" s="119"/>
      <c r="AF55" s="119"/>
    </row>
    <row r="56" spans="1:32" ht="20.25" customHeight="1">
      <c r="A56" s="134"/>
      <c r="B56" s="134"/>
      <c r="C56" s="119"/>
      <c r="D56" s="119"/>
      <c r="E56" s="119"/>
      <c r="F56" s="119"/>
      <c r="G56" s="119"/>
      <c r="H56" s="119"/>
      <c r="I56" s="119"/>
      <c r="J56" s="119"/>
      <c r="K56" s="119"/>
      <c r="L56" s="119"/>
      <c r="M56" s="119"/>
      <c r="N56" s="119"/>
      <c r="O56" s="119"/>
      <c r="P56" s="119"/>
      <c r="Q56" s="119"/>
      <c r="R56" s="119"/>
      <c r="S56" s="119"/>
      <c r="T56" s="119"/>
      <c r="U56" s="119"/>
      <c r="V56" s="119"/>
      <c r="W56" s="119"/>
      <c r="X56" s="119"/>
      <c r="Y56" s="119"/>
      <c r="Z56" s="119"/>
      <c r="AA56" s="119"/>
      <c r="AB56" s="119"/>
      <c r="AC56" s="119"/>
      <c r="AD56" s="119"/>
      <c r="AE56" s="119"/>
      <c r="AF56" s="119"/>
    </row>
    <row r="57" spans="1:32" ht="20.25" customHeight="1">
      <c r="A57" s="134"/>
      <c r="B57" s="134"/>
      <c r="C57" s="119"/>
      <c r="D57" s="119"/>
      <c r="E57" s="119"/>
      <c r="F57" s="119"/>
      <c r="G57" s="119"/>
      <c r="H57" s="119"/>
      <c r="I57" s="119"/>
      <c r="J57" s="119"/>
      <c r="K57" s="119"/>
      <c r="L57" s="119"/>
      <c r="M57" s="119"/>
      <c r="N57" s="119"/>
      <c r="O57" s="119"/>
      <c r="P57" s="119"/>
      <c r="Q57" s="119"/>
      <c r="R57" s="119"/>
      <c r="S57" s="119"/>
      <c r="T57" s="119"/>
      <c r="U57" s="119"/>
      <c r="V57" s="119"/>
      <c r="W57" s="119"/>
      <c r="X57" s="119"/>
      <c r="Y57" s="119"/>
      <c r="Z57" s="119"/>
      <c r="AA57" s="119"/>
      <c r="AB57" s="119"/>
      <c r="AC57" s="119"/>
      <c r="AD57" s="119"/>
      <c r="AE57" s="119"/>
      <c r="AF57" s="119"/>
    </row>
    <row r="58" spans="1:32" ht="20.25" customHeight="1">
      <c r="A58" s="134"/>
      <c r="B58" s="134"/>
      <c r="C58" s="119"/>
      <c r="D58" s="119"/>
      <c r="E58" s="119"/>
      <c r="F58" s="119"/>
      <c r="G58" s="119"/>
      <c r="H58" s="119"/>
      <c r="I58" s="119"/>
      <c r="J58" s="119"/>
      <c r="K58" s="119"/>
      <c r="L58" s="257"/>
      <c r="M58" s="119"/>
      <c r="N58" s="119"/>
      <c r="O58" s="119"/>
      <c r="P58" s="119"/>
      <c r="Q58" s="119"/>
      <c r="R58" s="119"/>
      <c r="S58" s="119"/>
      <c r="T58" s="119"/>
      <c r="U58" s="119"/>
      <c r="V58" s="119"/>
      <c r="W58" s="119"/>
      <c r="X58" s="119"/>
      <c r="Y58" s="119"/>
      <c r="Z58" s="119"/>
      <c r="AA58" s="119"/>
      <c r="AB58" s="119"/>
      <c r="AC58" s="119"/>
      <c r="AD58" s="119"/>
      <c r="AE58" s="119"/>
      <c r="AF58" s="119"/>
    </row>
    <row r="59" spans="1:32" ht="20.25" customHeight="1">
      <c r="A59" s="134"/>
      <c r="B59" s="134"/>
      <c r="C59" s="119"/>
      <c r="D59" s="119"/>
      <c r="E59" s="119"/>
      <c r="F59" s="119"/>
      <c r="G59" s="119"/>
      <c r="H59" s="119"/>
      <c r="I59" s="119"/>
      <c r="J59" s="119"/>
      <c r="K59" s="119"/>
      <c r="L59" s="119"/>
      <c r="M59" s="119"/>
      <c r="N59" s="119"/>
      <c r="O59" s="119"/>
      <c r="P59" s="119"/>
      <c r="Q59" s="119"/>
      <c r="R59" s="119"/>
      <c r="S59" s="119"/>
      <c r="T59" s="119"/>
      <c r="U59" s="119"/>
      <c r="V59" s="119"/>
      <c r="W59" s="119"/>
      <c r="X59" s="119"/>
      <c r="Y59" s="119"/>
      <c r="Z59" s="119"/>
      <c r="AA59" s="119"/>
      <c r="AB59" s="119"/>
      <c r="AC59" s="119"/>
      <c r="AD59" s="119"/>
      <c r="AE59" s="119"/>
      <c r="AF59" s="119"/>
    </row>
    <row r="60" spans="1:32" ht="20.25" customHeight="1">
      <c r="A60" s="134"/>
      <c r="B60" s="134"/>
      <c r="C60" s="119"/>
      <c r="D60" s="119"/>
      <c r="E60" s="119"/>
      <c r="F60" s="119"/>
      <c r="G60" s="119"/>
      <c r="H60" s="119"/>
      <c r="I60" s="119"/>
      <c r="J60" s="119"/>
      <c r="K60" s="119"/>
      <c r="L60" s="119"/>
      <c r="M60" s="119"/>
      <c r="N60" s="119"/>
      <c r="O60" s="119"/>
      <c r="P60" s="119"/>
      <c r="Q60" s="119"/>
      <c r="R60" s="119"/>
      <c r="S60" s="119"/>
      <c r="T60" s="119"/>
      <c r="U60" s="119"/>
      <c r="V60" s="119"/>
      <c r="W60" s="119"/>
      <c r="X60" s="119"/>
      <c r="Y60" s="119"/>
      <c r="Z60" s="119"/>
      <c r="AA60" s="119"/>
      <c r="AB60" s="119"/>
      <c r="AC60" s="119"/>
      <c r="AD60" s="119"/>
      <c r="AE60" s="119"/>
      <c r="AF60" s="119"/>
    </row>
    <row r="61" spans="1:32" ht="20.25" customHeight="1">
      <c r="A61" s="134"/>
      <c r="B61" s="134"/>
      <c r="C61" s="119"/>
      <c r="D61" s="119"/>
      <c r="E61" s="119"/>
      <c r="F61" s="119"/>
      <c r="G61" s="119"/>
      <c r="H61" s="119"/>
      <c r="I61" s="119"/>
      <c r="J61" s="119"/>
      <c r="K61" s="119"/>
      <c r="L61" s="119"/>
      <c r="M61" s="119"/>
      <c r="N61" s="119"/>
      <c r="O61" s="119"/>
      <c r="P61" s="119"/>
      <c r="Q61" s="119"/>
      <c r="R61" s="119"/>
      <c r="S61" s="119"/>
      <c r="T61" s="119"/>
      <c r="U61" s="119"/>
      <c r="V61" s="119"/>
      <c r="W61" s="119"/>
      <c r="X61" s="119"/>
      <c r="Y61" s="119"/>
      <c r="Z61" s="119"/>
      <c r="AA61" s="119"/>
      <c r="AB61" s="119"/>
      <c r="AC61" s="119"/>
      <c r="AD61" s="119"/>
      <c r="AE61" s="119"/>
      <c r="AF61" s="119"/>
    </row>
    <row r="62" spans="1:32" ht="20.25" customHeight="1">
      <c r="A62" s="134"/>
      <c r="B62" s="134"/>
      <c r="C62" s="119"/>
      <c r="D62" s="119"/>
      <c r="E62" s="119"/>
      <c r="F62" s="119"/>
      <c r="G62" s="119"/>
      <c r="H62" s="119"/>
      <c r="I62" s="119"/>
      <c r="J62" s="119"/>
      <c r="K62" s="119"/>
      <c r="L62" s="119"/>
      <c r="M62" s="119"/>
      <c r="N62" s="119"/>
      <c r="O62" s="119"/>
      <c r="P62" s="119"/>
      <c r="Q62" s="119"/>
      <c r="R62" s="119"/>
      <c r="S62" s="119"/>
      <c r="T62" s="119"/>
      <c r="U62" s="119"/>
      <c r="V62" s="119"/>
      <c r="W62" s="119"/>
      <c r="X62" s="119"/>
      <c r="Y62" s="119"/>
      <c r="Z62" s="119"/>
      <c r="AA62" s="119"/>
      <c r="AB62" s="119"/>
      <c r="AC62" s="119"/>
      <c r="AD62" s="119"/>
      <c r="AE62" s="119"/>
      <c r="AF62" s="119"/>
    </row>
    <row r="63" spans="1:32" ht="20.25" customHeight="1">
      <c r="A63" s="134"/>
      <c r="B63" s="134"/>
      <c r="C63" s="119"/>
      <c r="D63" s="119"/>
      <c r="E63" s="119"/>
      <c r="F63" s="119"/>
      <c r="G63" s="119"/>
      <c r="H63" s="119"/>
      <c r="I63" s="119"/>
      <c r="J63" s="119"/>
      <c r="K63" s="119"/>
      <c r="L63" s="119"/>
      <c r="M63" s="119"/>
      <c r="N63" s="119"/>
      <c r="O63" s="119"/>
      <c r="P63" s="119"/>
      <c r="Q63" s="119"/>
      <c r="R63" s="119"/>
      <c r="S63" s="119"/>
      <c r="T63" s="119"/>
      <c r="U63" s="119"/>
      <c r="V63" s="119"/>
      <c r="W63" s="119"/>
      <c r="X63" s="119"/>
      <c r="Y63" s="119"/>
      <c r="Z63" s="119"/>
      <c r="AA63" s="119"/>
      <c r="AB63" s="119"/>
      <c r="AC63" s="119"/>
      <c r="AD63" s="119"/>
      <c r="AE63" s="119"/>
      <c r="AF63" s="119"/>
    </row>
    <row r="64" spans="1:32" ht="20.25" customHeight="1">
      <c r="A64" s="134"/>
      <c r="B64" s="134"/>
      <c r="C64" s="119"/>
      <c r="D64" s="119"/>
      <c r="E64" s="119"/>
      <c r="F64" s="119"/>
      <c r="G64" s="119"/>
      <c r="H64" s="119"/>
      <c r="I64" s="119"/>
      <c r="J64" s="119"/>
      <c r="K64" s="119"/>
      <c r="L64" s="119"/>
      <c r="M64" s="119"/>
      <c r="N64" s="119"/>
      <c r="O64" s="119"/>
      <c r="P64" s="119"/>
      <c r="Q64" s="119"/>
      <c r="R64" s="119"/>
      <c r="S64" s="119"/>
      <c r="T64" s="119"/>
      <c r="U64" s="119"/>
      <c r="V64" s="119"/>
      <c r="W64" s="119"/>
      <c r="X64" s="119"/>
      <c r="Y64" s="119"/>
      <c r="Z64" s="119"/>
      <c r="AA64" s="119"/>
      <c r="AB64" s="119"/>
      <c r="AC64" s="119"/>
      <c r="AD64" s="119"/>
      <c r="AE64" s="119"/>
      <c r="AF64" s="119"/>
    </row>
    <row r="65" spans="1:32" ht="20.25" customHeight="1">
      <c r="A65" s="134"/>
      <c r="B65" s="134"/>
      <c r="C65" s="119"/>
      <c r="D65" s="119"/>
      <c r="E65" s="119"/>
      <c r="F65" s="119"/>
      <c r="G65" s="119"/>
      <c r="H65" s="119"/>
      <c r="I65" s="119"/>
      <c r="J65" s="119"/>
      <c r="K65" s="119"/>
      <c r="L65" s="119"/>
      <c r="M65" s="119"/>
      <c r="N65" s="119"/>
      <c r="O65" s="119"/>
      <c r="P65" s="119"/>
      <c r="Q65" s="119"/>
      <c r="R65" s="119"/>
      <c r="S65" s="119"/>
      <c r="T65" s="119"/>
      <c r="U65" s="119"/>
      <c r="V65" s="119"/>
      <c r="W65" s="119"/>
      <c r="X65" s="119"/>
      <c r="Y65" s="119"/>
      <c r="Z65" s="119"/>
      <c r="AA65" s="119"/>
      <c r="AB65" s="119"/>
      <c r="AC65" s="119"/>
      <c r="AD65" s="119"/>
      <c r="AE65" s="119"/>
      <c r="AF65" s="119"/>
    </row>
    <row r="66" spans="1:32" ht="20.25" customHeight="1">
      <c r="A66" s="134"/>
      <c r="B66" s="134"/>
      <c r="C66" s="119"/>
      <c r="D66" s="119"/>
      <c r="E66" s="119"/>
      <c r="F66" s="119"/>
      <c r="G66" s="119"/>
      <c r="H66" s="119"/>
      <c r="I66" s="119"/>
      <c r="J66" s="119"/>
      <c r="K66" s="119"/>
      <c r="L66" s="119"/>
      <c r="M66" s="119"/>
      <c r="N66" s="119"/>
      <c r="O66" s="119"/>
      <c r="P66" s="119"/>
      <c r="Q66" s="119"/>
      <c r="R66" s="119"/>
      <c r="S66" s="119"/>
      <c r="T66" s="119"/>
      <c r="U66" s="119"/>
      <c r="V66" s="119"/>
      <c r="W66" s="119"/>
      <c r="X66" s="119"/>
      <c r="Y66" s="119"/>
      <c r="Z66" s="119"/>
      <c r="AA66" s="119"/>
      <c r="AB66" s="119"/>
      <c r="AC66" s="119"/>
      <c r="AD66" s="119"/>
      <c r="AE66" s="119"/>
      <c r="AF66" s="119"/>
    </row>
    <row r="67" spans="1:32" ht="20.25" customHeight="1">
      <c r="A67" s="134"/>
      <c r="B67" s="134"/>
      <c r="C67" s="119"/>
      <c r="D67" s="119"/>
      <c r="E67" s="119"/>
      <c r="F67" s="119"/>
      <c r="G67" s="119"/>
      <c r="H67" s="119"/>
      <c r="I67" s="119"/>
      <c r="J67" s="119"/>
      <c r="K67" s="119"/>
      <c r="L67" s="119"/>
      <c r="M67" s="119"/>
      <c r="N67" s="119"/>
      <c r="O67" s="119"/>
      <c r="P67" s="119"/>
      <c r="Q67" s="119"/>
      <c r="R67" s="119"/>
      <c r="S67" s="119"/>
      <c r="T67" s="119"/>
      <c r="U67" s="119"/>
      <c r="V67" s="119"/>
      <c r="W67" s="119"/>
      <c r="X67" s="119"/>
      <c r="Y67" s="119"/>
      <c r="Z67" s="119"/>
      <c r="AA67" s="119"/>
      <c r="AB67" s="119"/>
      <c r="AC67" s="119"/>
      <c r="AD67" s="119"/>
      <c r="AE67" s="119"/>
      <c r="AF67" s="119"/>
    </row>
    <row r="68" spans="1:32" ht="20.25" customHeight="1">
      <c r="A68" s="134"/>
      <c r="B68" s="134"/>
      <c r="C68" s="119"/>
      <c r="D68" s="119"/>
      <c r="E68" s="119"/>
      <c r="F68" s="119"/>
      <c r="G68" s="119"/>
      <c r="H68" s="119"/>
      <c r="I68" s="119"/>
      <c r="J68" s="119"/>
      <c r="K68" s="119"/>
      <c r="L68" s="119"/>
      <c r="M68" s="119"/>
      <c r="N68" s="119"/>
      <c r="O68" s="119"/>
      <c r="P68" s="119"/>
      <c r="Q68" s="119"/>
      <c r="R68" s="119"/>
      <c r="S68" s="119"/>
      <c r="T68" s="119"/>
      <c r="U68" s="119"/>
      <c r="V68" s="119"/>
      <c r="W68" s="119"/>
      <c r="X68" s="119"/>
      <c r="Y68" s="119"/>
      <c r="Z68" s="119"/>
      <c r="AA68" s="119"/>
      <c r="AB68" s="119"/>
      <c r="AC68" s="119"/>
      <c r="AD68" s="119"/>
      <c r="AE68" s="119"/>
      <c r="AF68" s="119"/>
    </row>
    <row r="69" spans="1:32" ht="20.25" customHeight="1">
      <c r="A69" s="134"/>
      <c r="B69" s="134"/>
      <c r="C69" s="119"/>
      <c r="D69" s="119"/>
      <c r="E69" s="119"/>
      <c r="F69" s="119"/>
      <c r="G69" s="119"/>
      <c r="H69" s="119"/>
      <c r="I69" s="119"/>
      <c r="J69" s="119"/>
      <c r="K69" s="119"/>
      <c r="L69" s="119"/>
      <c r="M69" s="119"/>
      <c r="N69" s="119"/>
      <c r="O69" s="119"/>
      <c r="P69" s="119"/>
      <c r="Q69" s="119"/>
      <c r="R69" s="119"/>
      <c r="S69" s="119"/>
      <c r="T69" s="119"/>
      <c r="U69" s="119"/>
      <c r="V69" s="119"/>
      <c r="W69" s="119"/>
      <c r="X69" s="119"/>
      <c r="Y69" s="119"/>
      <c r="Z69" s="119"/>
      <c r="AA69" s="119"/>
      <c r="AB69" s="119"/>
      <c r="AC69" s="119"/>
      <c r="AD69" s="119"/>
      <c r="AE69" s="119"/>
      <c r="AF69" s="119"/>
    </row>
    <row r="70" spans="1:32" ht="20.25" customHeight="1">
      <c r="A70" s="134"/>
      <c r="B70" s="134"/>
      <c r="C70" s="119"/>
      <c r="D70" s="119"/>
      <c r="E70" s="119"/>
      <c r="F70" s="119"/>
      <c r="G70" s="119"/>
      <c r="H70" s="119"/>
      <c r="I70" s="119"/>
      <c r="J70" s="119"/>
      <c r="K70" s="119"/>
      <c r="L70" s="119"/>
      <c r="M70" s="119"/>
      <c r="N70" s="119"/>
      <c r="O70" s="119"/>
      <c r="P70" s="119"/>
      <c r="Q70" s="119"/>
      <c r="R70" s="119"/>
      <c r="S70" s="119"/>
      <c r="T70" s="119"/>
      <c r="U70" s="119"/>
      <c r="V70" s="119"/>
      <c r="W70" s="119"/>
      <c r="X70" s="119"/>
      <c r="Y70" s="119"/>
      <c r="Z70" s="119"/>
      <c r="AA70" s="119"/>
      <c r="AB70" s="119"/>
      <c r="AC70" s="119"/>
      <c r="AD70" s="119"/>
      <c r="AE70" s="119"/>
      <c r="AF70" s="119"/>
    </row>
    <row r="71" spans="1:32" ht="20.25" customHeight="1">
      <c r="A71" s="134"/>
      <c r="B71" s="134"/>
      <c r="C71" s="119"/>
      <c r="D71" s="119"/>
      <c r="E71" s="119"/>
      <c r="F71" s="119"/>
      <c r="G71" s="119"/>
      <c r="H71" s="119"/>
      <c r="I71" s="119"/>
      <c r="J71" s="119"/>
      <c r="K71" s="119"/>
      <c r="L71" s="119"/>
      <c r="M71" s="119"/>
      <c r="N71" s="119"/>
      <c r="O71" s="119"/>
      <c r="P71" s="119"/>
      <c r="Q71" s="119"/>
      <c r="R71" s="119"/>
      <c r="S71" s="119"/>
      <c r="T71" s="119"/>
      <c r="U71" s="119"/>
      <c r="V71" s="119"/>
      <c r="W71" s="119"/>
      <c r="X71" s="119"/>
      <c r="Y71" s="119"/>
      <c r="Z71" s="119"/>
      <c r="AA71" s="119"/>
      <c r="AB71" s="119"/>
      <c r="AC71" s="119"/>
      <c r="AD71" s="119"/>
      <c r="AE71" s="119"/>
      <c r="AF71" s="119"/>
    </row>
    <row r="72" spans="1:32" ht="20.25" customHeight="1">
      <c r="A72" s="134"/>
      <c r="B72" s="134"/>
      <c r="C72" s="119"/>
      <c r="D72" s="119"/>
      <c r="E72" s="119"/>
      <c r="F72" s="119"/>
      <c r="G72" s="119"/>
      <c r="H72" s="119"/>
      <c r="I72" s="119"/>
      <c r="J72" s="119"/>
      <c r="K72" s="119"/>
      <c r="L72" s="119"/>
      <c r="M72" s="119"/>
      <c r="N72" s="119"/>
      <c r="O72" s="119"/>
      <c r="P72" s="119"/>
      <c r="Q72" s="119"/>
      <c r="R72" s="119"/>
      <c r="S72" s="119"/>
      <c r="T72" s="119"/>
      <c r="U72" s="119"/>
      <c r="V72" s="119"/>
      <c r="W72" s="119"/>
      <c r="X72" s="119"/>
      <c r="Y72" s="119"/>
      <c r="Z72" s="119"/>
      <c r="AA72" s="119"/>
      <c r="AB72" s="119"/>
      <c r="AC72" s="119"/>
      <c r="AD72" s="119"/>
      <c r="AE72" s="119"/>
      <c r="AF72" s="119"/>
    </row>
    <row r="73" spans="1:32" ht="20.25" customHeight="1">
      <c r="A73" s="134"/>
      <c r="B73" s="134"/>
      <c r="C73" s="119"/>
      <c r="D73" s="119"/>
      <c r="E73" s="119"/>
      <c r="F73" s="119"/>
      <c r="G73" s="119"/>
      <c r="H73" s="119"/>
      <c r="I73" s="119"/>
      <c r="J73" s="119"/>
      <c r="K73" s="119"/>
      <c r="L73" s="119"/>
      <c r="M73" s="119"/>
      <c r="N73" s="119"/>
      <c r="O73" s="119"/>
      <c r="P73" s="119"/>
      <c r="Q73" s="119"/>
      <c r="R73" s="119"/>
      <c r="S73" s="119"/>
      <c r="T73" s="119"/>
      <c r="U73" s="119"/>
      <c r="V73" s="119"/>
      <c r="W73" s="119"/>
      <c r="X73" s="119"/>
      <c r="Y73" s="119"/>
      <c r="Z73" s="119"/>
      <c r="AA73" s="119"/>
      <c r="AB73" s="119"/>
      <c r="AC73" s="119"/>
      <c r="AD73" s="119"/>
      <c r="AE73" s="119"/>
      <c r="AF73" s="119"/>
    </row>
    <row r="74" spans="1:32" ht="20.25" customHeight="1">
      <c r="A74" s="134"/>
      <c r="B74" s="134"/>
      <c r="C74" s="119"/>
      <c r="D74" s="119"/>
      <c r="E74" s="119"/>
      <c r="F74" s="119"/>
      <c r="G74" s="119"/>
      <c r="H74" s="119"/>
      <c r="I74" s="119"/>
      <c r="J74" s="119"/>
      <c r="K74" s="119"/>
      <c r="L74" s="119"/>
      <c r="M74" s="119"/>
      <c r="N74" s="119"/>
      <c r="O74" s="119"/>
      <c r="P74" s="119"/>
      <c r="Q74" s="119"/>
      <c r="R74" s="119"/>
      <c r="S74" s="119"/>
      <c r="T74" s="119"/>
      <c r="U74" s="119"/>
      <c r="V74" s="119"/>
      <c r="W74" s="119"/>
      <c r="X74" s="119"/>
      <c r="Y74" s="119"/>
      <c r="Z74" s="119"/>
      <c r="AA74" s="119"/>
      <c r="AB74" s="119"/>
      <c r="AC74" s="119"/>
      <c r="AD74" s="119"/>
      <c r="AE74" s="119"/>
      <c r="AF74" s="119"/>
    </row>
    <row r="75" spans="1:32" ht="20.25" customHeight="1">
      <c r="A75" s="134"/>
      <c r="B75" s="134"/>
      <c r="C75" s="119"/>
      <c r="D75" s="119"/>
      <c r="E75" s="119"/>
      <c r="F75" s="119"/>
      <c r="G75" s="119"/>
      <c r="H75" s="119"/>
      <c r="I75" s="119"/>
      <c r="J75" s="119"/>
      <c r="K75" s="119"/>
      <c r="L75" s="119"/>
      <c r="M75" s="119"/>
      <c r="N75" s="119"/>
      <c r="O75" s="119"/>
      <c r="P75" s="119"/>
      <c r="Q75" s="119"/>
      <c r="R75" s="119"/>
      <c r="S75" s="119"/>
      <c r="T75" s="119"/>
      <c r="U75" s="119"/>
      <c r="V75" s="119"/>
      <c r="W75" s="119"/>
      <c r="X75" s="119"/>
      <c r="Y75" s="119"/>
      <c r="Z75" s="119"/>
      <c r="AA75" s="119"/>
      <c r="AB75" s="119"/>
      <c r="AC75" s="119"/>
      <c r="AD75" s="119"/>
      <c r="AE75" s="119"/>
      <c r="AF75" s="119"/>
    </row>
    <row r="76" spans="1:32" ht="20.25" customHeight="1">
      <c r="A76" s="134"/>
      <c r="B76" s="134"/>
      <c r="C76" s="119"/>
      <c r="D76" s="119"/>
      <c r="E76" s="119"/>
      <c r="F76" s="119"/>
      <c r="G76" s="119"/>
      <c r="H76" s="119"/>
      <c r="I76" s="119"/>
      <c r="J76" s="119"/>
      <c r="K76" s="119"/>
      <c r="L76" s="119"/>
      <c r="M76" s="119"/>
      <c r="N76" s="119"/>
      <c r="O76" s="119"/>
      <c r="P76" s="119"/>
      <c r="Q76" s="119"/>
      <c r="R76" s="119"/>
      <c r="S76" s="119"/>
      <c r="T76" s="119"/>
      <c r="U76" s="119"/>
      <c r="V76" s="119"/>
      <c r="W76" s="119"/>
      <c r="X76" s="119"/>
      <c r="Y76" s="119"/>
      <c r="Z76" s="119"/>
      <c r="AA76" s="119"/>
      <c r="AB76" s="119"/>
      <c r="AC76" s="119"/>
      <c r="AD76" s="119"/>
      <c r="AE76" s="119"/>
      <c r="AF76" s="119"/>
    </row>
    <row r="77" spans="1:32" ht="20.25" customHeight="1">
      <c r="A77" s="134"/>
      <c r="B77" s="134"/>
      <c r="C77" s="119"/>
      <c r="D77" s="119"/>
      <c r="E77" s="119"/>
      <c r="F77" s="119"/>
      <c r="G77" s="119"/>
      <c r="H77" s="119"/>
      <c r="I77" s="119"/>
      <c r="J77" s="119"/>
      <c r="K77" s="119"/>
      <c r="L77" s="119"/>
      <c r="M77" s="119"/>
      <c r="N77" s="119"/>
      <c r="O77" s="119"/>
      <c r="P77" s="119"/>
      <c r="Q77" s="119"/>
      <c r="R77" s="119"/>
      <c r="S77" s="119"/>
      <c r="T77" s="119"/>
      <c r="U77" s="119"/>
      <c r="V77" s="119"/>
      <c r="W77" s="119"/>
      <c r="X77" s="119"/>
      <c r="Y77" s="119"/>
      <c r="Z77" s="119"/>
      <c r="AA77" s="119"/>
      <c r="AB77" s="119"/>
      <c r="AC77" s="119"/>
      <c r="AD77" s="119"/>
      <c r="AE77" s="119"/>
      <c r="AF77" s="119"/>
    </row>
    <row r="78" spans="1:32" ht="20.25" customHeight="1">
      <c r="A78" s="134"/>
      <c r="B78" s="134"/>
      <c r="C78" s="119"/>
      <c r="D78" s="119"/>
      <c r="E78" s="119"/>
      <c r="F78" s="119"/>
      <c r="G78" s="119"/>
      <c r="H78" s="119"/>
      <c r="I78" s="119"/>
      <c r="J78" s="119"/>
      <c r="K78" s="119"/>
      <c r="L78" s="119"/>
      <c r="M78" s="119"/>
      <c r="N78" s="119"/>
      <c r="O78" s="119"/>
      <c r="P78" s="119"/>
      <c r="Q78" s="119"/>
      <c r="R78" s="119"/>
      <c r="S78" s="119"/>
      <c r="T78" s="119"/>
      <c r="U78" s="119"/>
      <c r="V78" s="119"/>
      <c r="W78" s="119"/>
      <c r="X78" s="119"/>
      <c r="Y78" s="119"/>
      <c r="Z78" s="119"/>
      <c r="AA78" s="119"/>
      <c r="AB78" s="119"/>
      <c r="AC78" s="119"/>
      <c r="AD78" s="119"/>
      <c r="AE78" s="119"/>
      <c r="AF78" s="119"/>
    </row>
    <row r="79" spans="1:32" ht="20.25" customHeight="1">
      <c r="A79" s="134"/>
      <c r="B79" s="134"/>
      <c r="C79" s="119"/>
      <c r="D79" s="119"/>
      <c r="E79" s="119"/>
      <c r="F79" s="119"/>
      <c r="G79" s="119"/>
      <c r="H79" s="119"/>
      <c r="I79" s="119"/>
      <c r="J79" s="119"/>
      <c r="K79" s="119"/>
      <c r="L79" s="119"/>
      <c r="M79" s="119"/>
      <c r="N79" s="119"/>
      <c r="O79" s="119"/>
      <c r="P79" s="119"/>
      <c r="Q79" s="119"/>
      <c r="R79" s="119"/>
      <c r="S79" s="119"/>
      <c r="T79" s="119"/>
      <c r="U79" s="119"/>
      <c r="V79" s="119"/>
      <c r="W79" s="119"/>
      <c r="X79" s="119"/>
      <c r="Y79" s="119"/>
      <c r="Z79" s="119"/>
      <c r="AA79" s="119"/>
      <c r="AB79" s="119"/>
      <c r="AC79" s="119"/>
      <c r="AD79" s="119"/>
      <c r="AE79" s="119"/>
      <c r="AF79" s="119"/>
    </row>
    <row r="80" spans="1:32" ht="20.25" customHeight="1">
      <c r="A80" s="134"/>
      <c r="B80" s="134"/>
      <c r="C80" s="119"/>
      <c r="D80" s="119"/>
      <c r="E80" s="119"/>
      <c r="F80" s="119"/>
      <c r="G80" s="119"/>
      <c r="H80" s="119"/>
      <c r="I80" s="119"/>
      <c r="J80" s="119"/>
      <c r="K80" s="119"/>
      <c r="L80" s="119"/>
      <c r="M80" s="119"/>
      <c r="N80" s="119"/>
      <c r="O80" s="119"/>
      <c r="P80" s="119"/>
      <c r="Q80" s="119"/>
      <c r="R80" s="119"/>
      <c r="S80" s="119"/>
      <c r="T80" s="119"/>
      <c r="U80" s="119"/>
      <c r="V80" s="119"/>
      <c r="W80" s="119"/>
      <c r="X80" s="119"/>
      <c r="Y80" s="119"/>
      <c r="Z80" s="119"/>
      <c r="AA80" s="119"/>
      <c r="AB80" s="119"/>
      <c r="AC80" s="119"/>
      <c r="AD80" s="119"/>
      <c r="AE80" s="119"/>
      <c r="AF80" s="119"/>
    </row>
    <row r="81" spans="1:32" ht="20.25" customHeight="1">
      <c r="A81" s="134"/>
      <c r="B81" s="134"/>
      <c r="C81" s="119"/>
      <c r="D81" s="119"/>
      <c r="E81" s="119"/>
      <c r="F81" s="119"/>
      <c r="G81" s="119"/>
      <c r="H81" s="119"/>
      <c r="I81" s="119"/>
      <c r="J81" s="119"/>
      <c r="K81" s="119"/>
      <c r="L81" s="119"/>
      <c r="M81" s="119"/>
      <c r="N81" s="119"/>
      <c r="O81" s="119"/>
      <c r="P81" s="119"/>
      <c r="Q81" s="119"/>
      <c r="R81" s="119"/>
      <c r="S81" s="119"/>
      <c r="T81" s="119"/>
      <c r="U81" s="119"/>
      <c r="V81" s="119"/>
      <c r="W81" s="119"/>
      <c r="X81" s="119"/>
      <c r="Y81" s="119"/>
      <c r="Z81" s="119"/>
      <c r="AA81" s="119"/>
      <c r="AB81" s="119"/>
      <c r="AC81" s="119"/>
      <c r="AD81" s="119"/>
      <c r="AE81" s="119"/>
      <c r="AF81" s="119"/>
    </row>
    <row r="82" spans="1:32" ht="20.25" customHeight="1">
      <c r="A82" s="134"/>
      <c r="B82" s="134"/>
      <c r="C82" s="119"/>
      <c r="D82" s="119"/>
      <c r="E82" s="119"/>
      <c r="F82" s="119"/>
      <c r="G82" s="119"/>
      <c r="H82" s="119"/>
      <c r="I82" s="119"/>
      <c r="J82" s="119"/>
      <c r="K82" s="119"/>
      <c r="L82" s="119"/>
      <c r="M82" s="119"/>
      <c r="N82" s="119"/>
      <c r="O82" s="119"/>
      <c r="P82" s="119"/>
      <c r="Q82" s="119"/>
      <c r="R82" s="119"/>
      <c r="S82" s="119"/>
      <c r="T82" s="119"/>
      <c r="U82" s="119"/>
      <c r="V82" s="119"/>
      <c r="W82" s="119"/>
      <c r="X82" s="119"/>
      <c r="Y82" s="119"/>
      <c r="Z82" s="119"/>
      <c r="AA82" s="119"/>
      <c r="AB82" s="119"/>
      <c r="AC82" s="119"/>
      <c r="AD82" s="119"/>
      <c r="AE82" s="119"/>
      <c r="AF82" s="119"/>
    </row>
    <row r="83" spans="1:32" ht="20.25" customHeight="1">
      <c r="A83" s="134"/>
      <c r="B83" s="134"/>
      <c r="C83" s="119"/>
      <c r="D83" s="119"/>
      <c r="E83" s="119"/>
      <c r="F83" s="119"/>
      <c r="G83" s="119"/>
      <c r="H83" s="119"/>
      <c r="I83" s="119"/>
      <c r="J83" s="119"/>
      <c r="K83" s="119"/>
      <c r="L83" s="119"/>
      <c r="M83" s="119"/>
      <c r="N83" s="119"/>
      <c r="O83" s="119"/>
      <c r="P83" s="119"/>
      <c r="Q83" s="119"/>
      <c r="R83" s="119"/>
      <c r="S83" s="119"/>
      <c r="T83" s="119"/>
      <c r="U83" s="119"/>
      <c r="V83" s="119"/>
      <c r="W83" s="119"/>
      <c r="X83" s="119"/>
      <c r="Y83" s="119"/>
      <c r="Z83" s="119"/>
      <c r="AA83" s="119"/>
      <c r="AB83" s="119"/>
      <c r="AC83" s="119"/>
      <c r="AD83" s="119"/>
      <c r="AE83" s="119"/>
      <c r="AF83" s="119"/>
    </row>
    <row r="84" spans="1:32" ht="20.25" customHeight="1">
      <c r="A84" s="134"/>
      <c r="B84" s="134"/>
      <c r="C84" s="119"/>
      <c r="D84" s="119"/>
      <c r="E84" s="119"/>
      <c r="F84" s="119"/>
      <c r="G84" s="119"/>
      <c r="H84" s="119"/>
      <c r="I84" s="119"/>
      <c r="J84" s="119"/>
      <c r="K84" s="119"/>
      <c r="L84" s="119"/>
      <c r="M84" s="119"/>
      <c r="N84" s="119"/>
      <c r="O84" s="119"/>
      <c r="P84" s="119"/>
      <c r="Q84" s="119"/>
      <c r="R84" s="119"/>
      <c r="S84" s="119"/>
      <c r="T84" s="119"/>
      <c r="U84" s="119"/>
      <c r="V84" s="119"/>
      <c r="W84" s="119"/>
      <c r="X84" s="119"/>
      <c r="Y84" s="119"/>
      <c r="Z84" s="119"/>
      <c r="AA84" s="119"/>
      <c r="AB84" s="119"/>
      <c r="AC84" s="119"/>
      <c r="AD84" s="119"/>
      <c r="AE84" s="119"/>
      <c r="AF84" s="119"/>
    </row>
    <row r="85" spans="1:32" ht="20.25" customHeight="1">
      <c r="A85" s="134"/>
      <c r="B85" s="134"/>
      <c r="C85" s="119"/>
      <c r="D85" s="119"/>
      <c r="E85" s="119"/>
      <c r="F85" s="119"/>
      <c r="G85" s="119"/>
      <c r="H85" s="119"/>
      <c r="I85" s="119"/>
      <c r="J85" s="119"/>
      <c r="K85" s="119"/>
      <c r="L85" s="119"/>
      <c r="M85" s="119"/>
      <c r="N85" s="119"/>
      <c r="O85" s="119"/>
      <c r="P85" s="119"/>
      <c r="Q85" s="119"/>
      <c r="R85" s="119"/>
      <c r="S85" s="119"/>
      <c r="T85" s="119"/>
      <c r="U85" s="119"/>
      <c r="V85" s="119"/>
      <c r="W85" s="119"/>
      <c r="X85" s="119"/>
      <c r="Y85" s="119"/>
      <c r="Z85" s="119"/>
      <c r="AA85" s="119"/>
      <c r="AB85" s="119"/>
      <c r="AC85" s="119"/>
      <c r="AD85" s="119"/>
      <c r="AE85" s="119"/>
      <c r="AF85" s="119"/>
    </row>
    <row r="86" spans="1:32" ht="20.25" customHeight="1">
      <c r="A86" s="134"/>
      <c r="B86" s="134"/>
      <c r="C86" s="119"/>
      <c r="D86" s="119"/>
      <c r="E86" s="119"/>
      <c r="F86" s="119"/>
      <c r="G86" s="119"/>
      <c r="H86" s="119"/>
      <c r="I86" s="119"/>
      <c r="J86" s="119"/>
      <c r="K86" s="119"/>
      <c r="L86" s="119"/>
      <c r="M86" s="119"/>
      <c r="N86" s="119"/>
      <c r="O86" s="119"/>
      <c r="P86" s="119"/>
      <c r="Q86" s="119"/>
      <c r="R86" s="119"/>
      <c r="S86" s="119"/>
      <c r="T86" s="119"/>
      <c r="U86" s="119"/>
      <c r="V86" s="119"/>
      <c r="W86" s="119"/>
      <c r="X86" s="119"/>
      <c r="Y86" s="119"/>
      <c r="Z86" s="119"/>
      <c r="AA86" s="119"/>
      <c r="AB86" s="119"/>
      <c r="AC86" s="119"/>
      <c r="AD86" s="119"/>
      <c r="AE86" s="119"/>
      <c r="AF86" s="119"/>
    </row>
    <row r="87" spans="1:32" ht="20.25" customHeight="1">
      <c r="A87" s="134"/>
      <c r="B87" s="134"/>
      <c r="C87" s="119"/>
      <c r="D87" s="119"/>
      <c r="E87" s="119"/>
      <c r="F87" s="119"/>
      <c r="G87" s="119"/>
      <c r="H87" s="119"/>
      <c r="I87" s="119"/>
      <c r="J87" s="119"/>
      <c r="K87" s="119"/>
      <c r="L87" s="119"/>
      <c r="M87" s="119"/>
      <c r="N87" s="119"/>
      <c r="O87" s="119"/>
      <c r="P87" s="119"/>
      <c r="Q87" s="119"/>
      <c r="R87" s="119"/>
      <c r="S87" s="119"/>
      <c r="T87" s="119"/>
      <c r="U87" s="119"/>
      <c r="V87" s="119"/>
      <c r="W87" s="119"/>
      <c r="X87" s="119"/>
      <c r="Y87" s="119"/>
      <c r="Z87" s="119"/>
      <c r="AA87" s="119"/>
      <c r="AB87" s="119"/>
      <c r="AC87" s="119"/>
      <c r="AD87" s="119"/>
      <c r="AE87" s="119"/>
      <c r="AF87" s="119"/>
    </row>
    <row r="88" spans="1:32" ht="20.25" customHeight="1">
      <c r="A88" s="134"/>
      <c r="B88" s="134"/>
      <c r="C88" s="119"/>
      <c r="D88" s="119"/>
      <c r="E88" s="119"/>
      <c r="F88" s="119"/>
      <c r="G88" s="119"/>
      <c r="H88" s="119"/>
      <c r="I88" s="119"/>
      <c r="J88" s="119"/>
      <c r="K88" s="119"/>
      <c r="L88" s="119"/>
      <c r="M88" s="119"/>
      <c r="N88" s="119"/>
      <c r="O88" s="119"/>
      <c r="P88" s="119"/>
      <c r="Q88" s="119"/>
      <c r="R88" s="119"/>
      <c r="S88" s="119"/>
      <c r="T88" s="119"/>
      <c r="U88" s="119"/>
      <c r="V88" s="119"/>
      <c r="W88" s="119"/>
      <c r="X88" s="119"/>
      <c r="Y88" s="119"/>
      <c r="Z88" s="119"/>
      <c r="AA88" s="119"/>
      <c r="AB88" s="119"/>
      <c r="AC88" s="119"/>
      <c r="AD88" s="119"/>
      <c r="AE88" s="119"/>
      <c r="AF88" s="119"/>
    </row>
    <row r="89" spans="1:32" ht="20.25" customHeight="1">
      <c r="A89" s="134"/>
      <c r="B89" s="134"/>
      <c r="C89" s="119"/>
      <c r="D89" s="119"/>
      <c r="E89" s="119"/>
      <c r="F89" s="119"/>
      <c r="G89" s="119"/>
      <c r="H89" s="119"/>
      <c r="I89" s="119"/>
      <c r="J89" s="119"/>
      <c r="K89" s="119"/>
      <c r="L89" s="119"/>
      <c r="M89" s="119"/>
      <c r="N89" s="119"/>
      <c r="O89" s="119"/>
      <c r="P89" s="119"/>
      <c r="Q89" s="119"/>
      <c r="R89" s="119"/>
      <c r="S89" s="119"/>
      <c r="T89" s="119"/>
      <c r="U89" s="119"/>
      <c r="V89" s="119"/>
      <c r="W89" s="119"/>
      <c r="X89" s="119"/>
      <c r="Y89" s="119"/>
      <c r="Z89" s="119"/>
      <c r="AA89" s="119"/>
      <c r="AB89" s="119"/>
      <c r="AC89" s="119"/>
      <c r="AD89" s="119"/>
      <c r="AE89" s="119"/>
      <c r="AF89" s="119"/>
    </row>
    <row r="90" spans="1:32" ht="20.25" customHeight="1">
      <c r="A90" s="134"/>
      <c r="B90" s="134"/>
      <c r="C90" s="119"/>
      <c r="D90" s="119"/>
      <c r="E90" s="119"/>
      <c r="F90" s="119"/>
      <c r="G90" s="119"/>
      <c r="H90" s="119"/>
      <c r="I90" s="119"/>
      <c r="J90" s="119"/>
      <c r="K90" s="119"/>
      <c r="L90" s="119"/>
      <c r="M90" s="119"/>
      <c r="N90" s="119"/>
      <c r="O90" s="119"/>
      <c r="P90" s="119"/>
      <c r="Q90" s="119"/>
      <c r="R90" s="119"/>
      <c r="S90" s="119"/>
      <c r="T90" s="119"/>
      <c r="U90" s="119"/>
      <c r="V90" s="119"/>
      <c r="W90" s="119"/>
      <c r="X90" s="119"/>
      <c r="Y90" s="119"/>
      <c r="Z90" s="119"/>
      <c r="AA90" s="119"/>
      <c r="AB90" s="119"/>
      <c r="AC90" s="119"/>
      <c r="AD90" s="119"/>
      <c r="AE90" s="119"/>
      <c r="AF90" s="119"/>
    </row>
    <row r="91" spans="1:32" ht="20.25" customHeight="1">
      <c r="A91" s="134"/>
      <c r="B91" s="134"/>
      <c r="C91" s="119"/>
      <c r="D91" s="119"/>
      <c r="E91" s="119"/>
      <c r="F91" s="119"/>
      <c r="G91" s="119"/>
      <c r="H91" s="119"/>
      <c r="I91" s="119"/>
      <c r="J91" s="119"/>
      <c r="K91" s="119"/>
      <c r="L91" s="119"/>
      <c r="M91" s="119"/>
      <c r="N91" s="119"/>
      <c r="O91" s="119"/>
      <c r="P91" s="119"/>
      <c r="Q91" s="119"/>
      <c r="R91" s="119"/>
      <c r="S91" s="119"/>
      <c r="T91" s="119"/>
      <c r="U91" s="119"/>
      <c r="V91" s="119"/>
      <c r="W91" s="119"/>
      <c r="X91" s="119"/>
      <c r="Y91" s="119"/>
      <c r="Z91" s="119"/>
      <c r="AA91" s="119"/>
      <c r="AB91" s="119"/>
      <c r="AC91" s="119"/>
      <c r="AD91" s="119"/>
      <c r="AE91" s="119"/>
      <c r="AF91" s="119"/>
    </row>
    <row r="92" spans="1:32" ht="20.25" customHeight="1">
      <c r="A92" s="134"/>
      <c r="B92" s="134"/>
      <c r="C92" s="119"/>
      <c r="D92" s="119"/>
      <c r="E92" s="119"/>
      <c r="F92" s="119"/>
      <c r="G92" s="119"/>
      <c r="H92" s="119"/>
      <c r="I92" s="119"/>
      <c r="J92" s="119"/>
      <c r="K92" s="119"/>
      <c r="L92" s="119"/>
      <c r="M92" s="119"/>
      <c r="N92" s="119"/>
      <c r="O92" s="119"/>
      <c r="P92" s="119"/>
      <c r="Q92" s="119"/>
      <c r="R92" s="119"/>
      <c r="S92" s="119"/>
      <c r="T92" s="119"/>
      <c r="U92" s="119"/>
      <c r="V92" s="119"/>
      <c r="W92" s="119"/>
      <c r="X92" s="119"/>
      <c r="Y92" s="119"/>
      <c r="Z92" s="119"/>
      <c r="AA92" s="119"/>
      <c r="AB92" s="119"/>
      <c r="AC92" s="119"/>
      <c r="AD92" s="119"/>
      <c r="AE92" s="119"/>
      <c r="AF92" s="119"/>
    </row>
    <row r="93" spans="1:32" ht="20.25" customHeight="1">
      <c r="A93" s="134"/>
      <c r="B93" s="134"/>
      <c r="C93" s="119"/>
      <c r="D93" s="119"/>
      <c r="E93" s="119"/>
      <c r="F93" s="119"/>
      <c r="G93" s="119"/>
      <c r="H93" s="119"/>
      <c r="I93" s="119"/>
      <c r="J93" s="119"/>
      <c r="K93" s="119"/>
      <c r="L93" s="119"/>
      <c r="M93" s="119"/>
      <c r="N93" s="119"/>
      <c r="O93" s="119"/>
      <c r="P93" s="119"/>
      <c r="Q93" s="119"/>
      <c r="R93" s="119"/>
      <c r="S93" s="119"/>
      <c r="T93" s="119"/>
      <c r="U93" s="119"/>
      <c r="V93" s="119"/>
      <c r="W93" s="119"/>
      <c r="X93" s="119"/>
      <c r="Y93" s="119"/>
      <c r="Z93" s="119"/>
      <c r="AA93" s="119"/>
      <c r="AB93" s="119"/>
      <c r="AC93" s="119"/>
      <c r="AD93" s="119"/>
      <c r="AE93" s="119"/>
      <c r="AF93" s="119"/>
    </row>
    <row r="94" spans="1:32" ht="20.25" customHeight="1">
      <c r="A94" s="134"/>
      <c r="B94" s="134"/>
      <c r="C94" s="119"/>
      <c r="D94" s="119"/>
      <c r="E94" s="119"/>
      <c r="F94" s="119"/>
      <c r="G94" s="119"/>
      <c r="H94" s="119"/>
      <c r="I94" s="119"/>
      <c r="J94" s="119"/>
      <c r="K94" s="119"/>
      <c r="L94" s="119"/>
      <c r="M94" s="119"/>
      <c r="N94" s="119"/>
      <c r="O94" s="119"/>
      <c r="P94" s="119"/>
      <c r="Q94" s="119"/>
      <c r="R94" s="119"/>
      <c r="S94" s="119"/>
      <c r="T94" s="119"/>
      <c r="U94" s="119"/>
      <c r="V94" s="119"/>
      <c r="W94" s="119"/>
      <c r="X94" s="119"/>
      <c r="Y94" s="119"/>
      <c r="Z94" s="119"/>
      <c r="AA94" s="119"/>
      <c r="AB94" s="119"/>
      <c r="AC94" s="119"/>
      <c r="AD94" s="119"/>
      <c r="AE94" s="119"/>
      <c r="AF94" s="119"/>
    </row>
    <row r="95" spans="1:32" ht="20.25" customHeight="1">
      <c r="A95" s="134"/>
      <c r="B95" s="134"/>
      <c r="C95" s="119"/>
      <c r="D95" s="119"/>
      <c r="E95" s="119"/>
      <c r="F95" s="119"/>
      <c r="G95" s="119"/>
      <c r="H95" s="119"/>
      <c r="I95" s="119"/>
      <c r="J95" s="119"/>
      <c r="K95" s="119"/>
      <c r="L95" s="119"/>
      <c r="M95" s="119"/>
      <c r="N95" s="119"/>
      <c r="O95" s="119"/>
      <c r="P95" s="119"/>
      <c r="Q95" s="119"/>
      <c r="R95" s="119"/>
      <c r="S95" s="119"/>
      <c r="T95" s="119"/>
      <c r="U95" s="119"/>
      <c r="V95" s="119"/>
      <c r="W95" s="119"/>
      <c r="X95" s="119"/>
      <c r="Y95" s="119"/>
      <c r="Z95" s="119"/>
      <c r="AA95" s="119"/>
      <c r="AB95" s="119"/>
      <c r="AC95" s="119"/>
      <c r="AD95" s="119"/>
      <c r="AE95" s="119"/>
      <c r="AF95" s="119"/>
    </row>
    <row r="96" spans="1:32" ht="20.25" customHeight="1">
      <c r="A96" s="134"/>
      <c r="B96" s="134"/>
      <c r="C96" s="119"/>
      <c r="D96" s="119"/>
      <c r="E96" s="119"/>
      <c r="F96" s="119"/>
      <c r="G96" s="119"/>
      <c r="H96" s="119"/>
      <c r="I96" s="119"/>
      <c r="J96" s="119"/>
      <c r="K96" s="119"/>
      <c r="L96" s="119"/>
      <c r="M96" s="119"/>
      <c r="N96" s="119"/>
      <c r="O96" s="119"/>
      <c r="P96" s="119"/>
      <c r="Q96" s="119"/>
      <c r="R96" s="119"/>
      <c r="S96" s="119"/>
      <c r="T96" s="119"/>
      <c r="U96" s="119"/>
      <c r="V96" s="119"/>
      <c r="W96" s="119"/>
      <c r="X96" s="119"/>
      <c r="Y96" s="119"/>
      <c r="Z96" s="119"/>
      <c r="AA96" s="119"/>
      <c r="AB96" s="119"/>
      <c r="AC96" s="119"/>
      <c r="AD96" s="119"/>
      <c r="AE96" s="119"/>
      <c r="AF96" s="119"/>
    </row>
    <row r="97" spans="1:32" ht="20.25" customHeight="1">
      <c r="A97" s="134"/>
      <c r="B97" s="134"/>
      <c r="C97" s="119"/>
      <c r="D97" s="119"/>
      <c r="E97" s="119"/>
      <c r="F97" s="119"/>
      <c r="G97" s="119"/>
      <c r="H97" s="119"/>
      <c r="I97" s="119"/>
      <c r="J97" s="119"/>
      <c r="K97" s="119"/>
      <c r="L97" s="119"/>
      <c r="M97" s="119"/>
      <c r="N97" s="119"/>
      <c r="O97" s="119"/>
      <c r="P97" s="119"/>
      <c r="Q97" s="119"/>
      <c r="R97" s="119"/>
      <c r="S97" s="119"/>
      <c r="T97" s="119"/>
      <c r="U97" s="119"/>
      <c r="V97" s="119"/>
      <c r="W97" s="119"/>
      <c r="X97" s="119"/>
      <c r="Y97" s="119"/>
      <c r="Z97" s="119"/>
      <c r="AA97" s="119"/>
      <c r="AB97" s="119"/>
      <c r="AC97" s="119"/>
      <c r="AD97" s="119"/>
      <c r="AE97" s="119"/>
      <c r="AF97" s="119"/>
    </row>
    <row r="98" spans="1:32" ht="20.25" customHeight="1">
      <c r="A98" s="134"/>
      <c r="B98" s="134"/>
      <c r="C98" s="119"/>
      <c r="D98" s="119"/>
      <c r="E98" s="119"/>
      <c r="F98" s="119"/>
      <c r="G98" s="119"/>
      <c r="H98" s="119"/>
      <c r="I98" s="119"/>
      <c r="J98" s="119"/>
      <c r="K98" s="119"/>
      <c r="L98" s="119"/>
      <c r="M98" s="119"/>
      <c r="N98" s="119"/>
      <c r="O98" s="119"/>
      <c r="P98" s="119"/>
      <c r="Q98" s="119"/>
      <c r="R98" s="119"/>
      <c r="S98" s="119"/>
      <c r="T98" s="119"/>
      <c r="U98" s="119"/>
      <c r="V98" s="119"/>
      <c r="W98" s="119"/>
      <c r="X98" s="119"/>
      <c r="Y98" s="119"/>
      <c r="Z98" s="119"/>
      <c r="AA98" s="119"/>
      <c r="AB98" s="119"/>
      <c r="AC98" s="119"/>
      <c r="AD98" s="119"/>
      <c r="AE98" s="119"/>
      <c r="AF98" s="119"/>
    </row>
    <row r="99" spans="1:32" ht="20.25" customHeight="1">
      <c r="A99" s="134"/>
      <c r="B99" s="134"/>
      <c r="C99" s="119"/>
      <c r="D99" s="119"/>
      <c r="E99" s="119"/>
      <c r="F99" s="119"/>
      <c r="G99" s="119"/>
      <c r="H99" s="119"/>
      <c r="I99" s="119"/>
      <c r="J99" s="119"/>
      <c r="K99" s="119"/>
      <c r="L99" s="119"/>
      <c r="M99" s="119"/>
      <c r="N99" s="119"/>
      <c r="O99" s="119"/>
      <c r="P99" s="119"/>
      <c r="Q99" s="119"/>
      <c r="R99" s="119"/>
      <c r="S99" s="119"/>
      <c r="T99" s="119"/>
      <c r="U99" s="119"/>
      <c r="V99" s="119"/>
      <c r="W99" s="119"/>
      <c r="X99" s="119"/>
      <c r="Y99" s="119"/>
      <c r="Z99" s="119"/>
      <c r="AA99" s="119"/>
      <c r="AB99" s="119"/>
      <c r="AC99" s="119"/>
      <c r="AD99" s="119"/>
      <c r="AE99" s="119"/>
      <c r="AF99" s="119"/>
    </row>
    <row r="100" spans="1:32" ht="20.25" customHeight="1">
      <c r="A100" s="134"/>
      <c r="B100" s="134"/>
      <c r="C100" s="119"/>
      <c r="D100" s="119"/>
      <c r="E100" s="119"/>
      <c r="F100" s="119"/>
      <c r="G100" s="119"/>
      <c r="H100" s="119"/>
      <c r="I100" s="119"/>
      <c r="J100" s="119"/>
      <c r="K100" s="119"/>
      <c r="L100" s="119"/>
      <c r="M100" s="119"/>
      <c r="N100" s="119"/>
      <c r="O100" s="119"/>
      <c r="P100" s="119"/>
      <c r="Q100" s="119"/>
      <c r="R100" s="119"/>
      <c r="S100" s="119"/>
      <c r="T100" s="119"/>
      <c r="U100" s="119"/>
      <c r="V100" s="119"/>
      <c r="W100" s="119"/>
      <c r="X100" s="119"/>
      <c r="Y100" s="119"/>
      <c r="Z100" s="119"/>
      <c r="AA100" s="119"/>
      <c r="AB100" s="119"/>
      <c r="AC100" s="119"/>
      <c r="AD100" s="119"/>
      <c r="AE100" s="119"/>
      <c r="AF100" s="119"/>
    </row>
    <row r="101" spans="1:32" ht="20.25" customHeight="1">
      <c r="A101" s="134"/>
      <c r="B101" s="134"/>
      <c r="C101" s="119"/>
      <c r="D101" s="119"/>
      <c r="E101" s="119"/>
      <c r="F101" s="119"/>
      <c r="G101" s="119"/>
      <c r="H101" s="119"/>
      <c r="I101" s="119"/>
      <c r="J101" s="119"/>
      <c r="K101" s="119"/>
      <c r="L101" s="119"/>
      <c r="M101" s="119"/>
      <c r="N101" s="119"/>
      <c r="O101" s="119"/>
      <c r="P101" s="119"/>
      <c r="Q101" s="119"/>
      <c r="R101" s="119"/>
      <c r="S101" s="119"/>
      <c r="T101" s="119"/>
      <c r="U101" s="119"/>
      <c r="V101" s="119"/>
      <c r="W101" s="119"/>
      <c r="X101" s="119"/>
      <c r="Y101" s="119"/>
      <c r="Z101" s="119"/>
      <c r="AA101" s="119"/>
      <c r="AB101" s="119"/>
      <c r="AC101" s="119"/>
      <c r="AD101" s="119"/>
      <c r="AE101" s="119"/>
      <c r="AF101" s="119"/>
    </row>
    <row r="102" spans="1:32" ht="20.25" customHeight="1">
      <c r="A102" s="134"/>
      <c r="B102" s="134"/>
      <c r="C102" s="119"/>
      <c r="D102" s="119"/>
      <c r="E102" s="119"/>
      <c r="F102" s="119"/>
      <c r="G102" s="119"/>
      <c r="H102" s="119"/>
      <c r="I102" s="119"/>
      <c r="J102" s="119"/>
      <c r="K102" s="119"/>
      <c r="L102" s="119"/>
      <c r="M102" s="119"/>
      <c r="N102" s="119"/>
      <c r="O102" s="119"/>
      <c r="P102" s="119"/>
      <c r="Q102" s="119"/>
      <c r="R102" s="119"/>
      <c r="S102" s="119"/>
      <c r="T102" s="119"/>
      <c r="U102" s="119"/>
      <c r="V102" s="119"/>
      <c r="W102" s="119"/>
      <c r="X102" s="119"/>
      <c r="Y102" s="119"/>
      <c r="Z102" s="119"/>
      <c r="AA102" s="119"/>
      <c r="AB102" s="119"/>
      <c r="AC102" s="119"/>
      <c r="AD102" s="119"/>
      <c r="AE102" s="119"/>
      <c r="AF102" s="119"/>
    </row>
    <row r="103" spans="1:32" ht="20.25" customHeight="1">
      <c r="A103" s="134"/>
      <c r="B103" s="134"/>
      <c r="C103" s="119"/>
      <c r="D103" s="119"/>
      <c r="E103" s="119"/>
      <c r="F103" s="119"/>
      <c r="G103" s="119"/>
      <c r="H103" s="119"/>
      <c r="I103" s="119"/>
      <c r="J103" s="119"/>
      <c r="K103" s="119"/>
      <c r="L103" s="119"/>
      <c r="M103" s="119"/>
      <c r="N103" s="119"/>
      <c r="O103" s="119"/>
      <c r="P103" s="119"/>
      <c r="Q103" s="119"/>
      <c r="R103" s="119"/>
      <c r="S103" s="119"/>
      <c r="T103" s="119"/>
      <c r="U103" s="119"/>
      <c r="V103" s="119"/>
      <c r="W103" s="119"/>
      <c r="X103" s="119"/>
      <c r="Y103" s="119"/>
      <c r="Z103" s="119"/>
      <c r="AA103" s="119"/>
      <c r="AB103" s="119"/>
      <c r="AC103" s="119"/>
      <c r="AD103" s="119"/>
      <c r="AE103" s="119"/>
      <c r="AF103" s="119"/>
    </row>
    <row r="104" spans="1:32" ht="20.25" customHeight="1">
      <c r="A104" s="134"/>
      <c r="B104" s="134"/>
      <c r="C104" s="119"/>
      <c r="D104" s="119"/>
      <c r="E104" s="119"/>
      <c r="F104" s="119"/>
      <c r="G104" s="119"/>
      <c r="H104" s="119"/>
      <c r="I104" s="119"/>
      <c r="J104" s="119"/>
      <c r="K104" s="119"/>
      <c r="L104" s="119"/>
      <c r="M104" s="119"/>
      <c r="N104" s="119"/>
      <c r="O104" s="119"/>
      <c r="P104" s="119"/>
      <c r="Q104" s="119"/>
      <c r="R104" s="119"/>
      <c r="S104" s="119"/>
      <c r="T104" s="119"/>
      <c r="U104" s="119"/>
      <c r="V104" s="119"/>
      <c r="W104" s="119"/>
      <c r="X104" s="119"/>
      <c r="Y104" s="119"/>
      <c r="Z104" s="119"/>
      <c r="AA104" s="119"/>
      <c r="AB104" s="119"/>
      <c r="AC104" s="119"/>
      <c r="AD104" s="119"/>
      <c r="AE104" s="119"/>
      <c r="AF104" s="119"/>
    </row>
    <row r="105" spans="1:32" ht="20.25" customHeight="1">
      <c r="A105" s="134"/>
      <c r="B105" s="134"/>
      <c r="C105" s="119"/>
      <c r="D105" s="119"/>
      <c r="E105" s="119"/>
      <c r="F105" s="119"/>
      <c r="G105" s="119"/>
      <c r="H105" s="119"/>
      <c r="I105" s="119"/>
      <c r="J105" s="119"/>
      <c r="K105" s="119"/>
      <c r="L105" s="119"/>
      <c r="M105" s="119"/>
      <c r="N105" s="119"/>
      <c r="O105" s="119"/>
      <c r="P105" s="119"/>
      <c r="Q105" s="119"/>
      <c r="R105" s="119"/>
      <c r="S105" s="119"/>
      <c r="T105" s="119"/>
      <c r="U105" s="119"/>
      <c r="V105" s="119"/>
      <c r="W105" s="119"/>
      <c r="X105" s="119"/>
      <c r="Y105" s="119"/>
      <c r="Z105" s="119"/>
      <c r="AA105" s="119"/>
      <c r="AB105" s="119"/>
      <c r="AC105" s="119"/>
      <c r="AD105" s="119"/>
      <c r="AE105" s="119"/>
      <c r="AF105" s="119"/>
    </row>
    <row r="106" spans="1:32" ht="20.25" customHeight="1">
      <c r="A106" s="134"/>
      <c r="B106" s="134"/>
      <c r="C106" s="119"/>
      <c r="D106" s="119"/>
      <c r="E106" s="119"/>
      <c r="F106" s="119"/>
      <c r="G106" s="119"/>
      <c r="H106" s="119"/>
      <c r="I106" s="119"/>
      <c r="J106" s="119"/>
      <c r="K106" s="119"/>
      <c r="L106" s="119"/>
      <c r="M106" s="119"/>
      <c r="N106" s="119"/>
      <c r="O106" s="119"/>
      <c r="P106" s="119"/>
      <c r="Q106" s="119"/>
      <c r="R106" s="119"/>
      <c r="S106" s="119"/>
      <c r="T106" s="119"/>
      <c r="U106" s="119"/>
      <c r="V106" s="119"/>
      <c r="W106" s="119"/>
      <c r="X106" s="119"/>
      <c r="Y106" s="119"/>
      <c r="Z106" s="119"/>
      <c r="AA106" s="119"/>
      <c r="AB106" s="119"/>
      <c r="AC106" s="119"/>
      <c r="AD106" s="119"/>
      <c r="AE106" s="119"/>
      <c r="AF106" s="119"/>
    </row>
    <row r="107" spans="1:32" ht="20.25" customHeight="1">
      <c r="A107" s="134"/>
      <c r="B107" s="134"/>
      <c r="C107" s="119"/>
      <c r="D107" s="119"/>
      <c r="E107" s="119"/>
      <c r="F107" s="119"/>
      <c r="G107" s="119"/>
      <c r="H107" s="119"/>
      <c r="I107" s="119"/>
      <c r="J107" s="119"/>
      <c r="K107" s="119"/>
      <c r="L107" s="119"/>
      <c r="M107" s="119"/>
      <c r="N107" s="119"/>
      <c r="O107" s="119"/>
      <c r="P107" s="119"/>
      <c r="Q107" s="119"/>
      <c r="R107" s="119"/>
      <c r="S107" s="119"/>
      <c r="T107" s="119"/>
      <c r="U107" s="119"/>
      <c r="V107" s="119"/>
      <c r="W107" s="119"/>
      <c r="X107" s="119"/>
      <c r="Y107" s="119"/>
      <c r="Z107" s="119"/>
      <c r="AA107" s="119"/>
      <c r="AB107" s="119"/>
      <c r="AC107" s="119"/>
      <c r="AD107" s="119"/>
      <c r="AE107" s="119"/>
      <c r="AF107" s="119"/>
    </row>
    <row r="108" spans="1:32" ht="20.25" customHeight="1">
      <c r="A108" s="134"/>
      <c r="B108" s="134"/>
      <c r="C108" s="119"/>
      <c r="D108" s="119"/>
      <c r="E108" s="119"/>
      <c r="F108" s="119"/>
      <c r="G108" s="119"/>
      <c r="H108" s="119"/>
      <c r="I108" s="119"/>
      <c r="J108" s="119"/>
      <c r="K108" s="119"/>
      <c r="L108" s="119"/>
      <c r="M108" s="119"/>
      <c r="N108" s="119"/>
      <c r="O108" s="119"/>
      <c r="P108" s="119"/>
      <c r="Q108" s="119"/>
      <c r="R108" s="119"/>
      <c r="S108" s="119"/>
      <c r="T108" s="119"/>
      <c r="U108" s="119"/>
      <c r="V108" s="119"/>
      <c r="W108" s="119"/>
      <c r="X108" s="119"/>
      <c r="Y108" s="119"/>
      <c r="Z108" s="119"/>
      <c r="AA108" s="119"/>
      <c r="AB108" s="119"/>
      <c r="AC108" s="119"/>
      <c r="AD108" s="119"/>
      <c r="AE108" s="119"/>
      <c r="AF108" s="119"/>
    </row>
    <row r="109" spans="1:32" ht="20.25" customHeight="1">
      <c r="A109" s="134"/>
      <c r="B109" s="134"/>
      <c r="C109" s="119"/>
      <c r="D109" s="119"/>
      <c r="E109" s="119"/>
      <c r="F109" s="119"/>
      <c r="G109" s="119"/>
      <c r="H109" s="119"/>
      <c r="I109" s="119"/>
      <c r="J109" s="119"/>
      <c r="K109" s="119"/>
      <c r="L109" s="119"/>
      <c r="M109" s="119"/>
      <c r="N109" s="119"/>
      <c r="O109" s="119"/>
      <c r="P109" s="119"/>
      <c r="Q109" s="119"/>
      <c r="R109" s="119"/>
      <c r="S109" s="119"/>
      <c r="T109" s="119"/>
      <c r="U109" s="119"/>
      <c r="V109" s="119"/>
      <c r="W109" s="119"/>
      <c r="X109" s="119"/>
      <c r="Y109" s="119"/>
      <c r="Z109" s="119"/>
      <c r="AA109" s="119"/>
      <c r="AB109" s="119"/>
      <c r="AC109" s="119"/>
      <c r="AD109" s="119"/>
      <c r="AE109" s="119"/>
      <c r="AF109" s="119"/>
    </row>
    <row r="110" spans="1:32" ht="20.25" customHeight="1">
      <c r="A110" s="134"/>
      <c r="B110" s="134"/>
      <c r="C110" s="119"/>
      <c r="D110" s="119"/>
      <c r="E110" s="119"/>
      <c r="F110" s="119"/>
      <c r="G110" s="119"/>
      <c r="H110" s="119"/>
      <c r="I110" s="119"/>
      <c r="J110" s="119"/>
      <c r="K110" s="119"/>
      <c r="L110" s="119"/>
      <c r="M110" s="119"/>
      <c r="N110" s="119"/>
      <c r="O110" s="119"/>
      <c r="P110" s="119"/>
      <c r="Q110" s="119"/>
      <c r="R110" s="119"/>
      <c r="S110" s="119"/>
      <c r="T110" s="119"/>
      <c r="U110" s="119"/>
      <c r="V110" s="119"/>
      <c r="W110" s="119"/>
      <c r="X110" s="119"/>
      <c r="Y110" s="119"/>
      <c r="Z110" s="119"/>
      <c r="AA110" s="119"/>
      <c r="AB110" s="119"/>
      <c r="AC110" s="119"/>
      <c r="AD110" s="119"/>
      <c r="AE110" s="119"/>
      <c r="AF110" s="119"/>
    </row>
    <row r="111" spans="1:32" ht="20.25" customHeight="1">
      <c r="A111" s="134"/>
      <c r="B111" s="134"/>
      <c r="C111" s="119"/>
      <c r="D111" s="119"/>
      <c r="E111" s="119"/>
      <c r="F111" s="119"/>
      <c r="G111" s="119"/>
      <c r="H111" s="119"/>
      <c r="I111" s="119"/>
      <c r="J111" s="119"/>
      <c r="K111" s="119"/>
      <c r="L111" s="119"/>
      <c r="M111" s="119"/>
      <c r="N111" s="119"/>
      <c r="O111" s="119"/>
      <c r="P111" s="119"/>
      <c r="Q111" s="119"/>
      <c r="R111" s="119"/>
      <c r="S111" s="119"/>
      <c r="T111" s="119"/>
      <c r="U111" s="119"/>
      <c r="V111" s="119"/>
      <c r="W111" s="119"/>
      <c r="X111" s="119"/>
      <c r="Y111" s="119"/>
      <c r="Z111" s="119"/>
      <c r="AA111" s="119"/>
      <c r="AB111" s="119"/>
      <c r="AC111" s="119"/>
      <c r="AD111" s="119"/>
      <c r="AE111" s="119"/>
      <c r="AF111" s="119"/>
    </row>
    <row r="112" spans="1:32" ht="20.25" customHeight="1">
      <c r="A112" s="134"/>
      <c r="B112" s="134"/>
      <c r="C112" s="119"/>
      <c r="D112" s="119"/>
      <c r="E112" s="119"/>
      <c r="F112" s="119"/>
      <c r="G112" s="119"/>
      <c r="H112" s="119"/>
      <c r="I112" s="119"/>
      <c r="J112" s="119"/>
      <c r="K112" s="119"/>
      <c r="L112" s="119"/>
      <c r="M112" s="119"/>
      <c r="N112" s="119"/>
      <c r="O112" s="119"/>
      <c r="P112" s="119"/>
      <c r="Q112" s="119"/>
      <c r="R112" s="119"/>
      <c r="S112" s="119"/>
      <c r="T112" s="119"/>
      <c r="U112" s="119"/>
      <c r="V112" s="119"/>
      <c r="W112" s="119"/>
      <c r="X112" s="119"/>
      <c r="Y112" s="119"/>
      <c r="Z112" s="119"/>
      <c r="AA112" s="119"/>
      <c r="AB112" s="119"/>
      <c r="AC112" s="119"/>
      <c r="AD112" s="119"/>
      <c r="AE112" s="119"/>
      <c r="AF112" s="119"/>
    </row>
    <row r="113" spans="1:32" ht="20.25" customHeight="1">
      <c r="A113" s="134"/>
      <c r="B113" s="134"/>
      <c r="C113" s="119"/>
      <c r="D113" s="119"/>
      <c r="E113" s="119"/>
      <c r="F113" s="119"/>
      <c r="G113" s="119"/>
      <c r="H113" s="119"/>
      <c r="I113" s="119"/>
      <c r="J113" s="119"/>
      <c r="K113" s="119"/>
      <c r="L113" s="119"/>
      <c r="M113" s="119"/>
      <c r="N113" s="119"/>
      <c r="O113" s="119"/>
      <c r="P113" s="119"/>
      <c r="Q113" s="119"/>
      <c r="R113" s="119"/>
      <c r="S113" s="119"/>
      <c r="T113" s="119"/>
      <c r="U113" s="119"/>
      <c r="V113" s="119"/>
      <c r="W113" s="119"/>
      <c r="X113" s="119"/>
      <c r="Y113" s="119"/>
      <c r="Z113" s="119"/>
      <c r="AA113" s="119"/>
      <c r="AB113" s="119"/>
      <c r="AC113" s="119"/>
      <c r="AD113" s="119"/>
      <c r="AE113" s="119"/>
      <c r="AF113" s="119"/>
    </row>
    <row r="114" spans="1:32" ht="20.25" customHeight="1">
      <c r="A114" s="134"/>
      <c r="B114" s="134"/>
      <c r="C114" s="119"/>
      <c r="D114" s="119"/>
      <c r="E114" s="119"/>
      <c r="F114" s="119"/>
      <c r="G114" s="119"/>
      <c r="H114" s="119"/>
      <c r="I114" s="119"/>
      <c r="J114" s="119"/>
      <c r="K114" s="119"/>
      <c r="L114" s="119"/>
      <c r="M114" s="119"/>
      <c r="N114" s="119"/>
      <c r="O114" s="119"/>
      <c r="P114" s="119"/>
      <c r="Q114" s="119"/>
      <c r="R114" s="119"/>
      <c r="S114" s="119"/>
      <c r="T114" s="119"/>
      <c r="U114" s="119"/>
      <c r="V114" s="119"/>
      <c r="W114" s="119"/>
      <c r="X114" s="119"/>
      <c r="Y114" s="119"/>
      <c r="Z114" s="119"/>
      <c r="AA114" s="119"/>
      <c r="AB114" s="119"/>
      <c r="AC114" s="119"/>
      <c r="AD114" s="119"/>
      <c r="AE114" s="119"/>
      <c r="AF114" s="119"/>
    </row>
    <row r="115" spans="1:32" ht="20.25" customHeight="1">
      <c r="A115" s="134"/>
      <c r="B115" s="134"/>
      <c r="C115" s="119"/>
      <c r="D115" s="119"/>
      <c r="E115" s="119"/>
      <c r="F115" s="119"/>
      <c r="G115" s="119"/>
      <c r="H115" s="119"/>
      <c r="I115" s="119"/>
      <c r="J115" s="119"/>
      <c r="K115" s="119"/>
      <c r="L115" s="119"/>
      <c r="M115" s="119"/>
      <c r="N115" s="119"/>
      <c r="O115" s="119"/>
      <c r="P115" s="119"/>
      <c r="Q115" s="119"/>
      <c r="R115" s="119"/>
      <c r="S115" s="119"/>
      <c r="T115" s="119"/>
      <c r="U115" s="119"/>
      <c r="V115" s="119"/>
      <c r="W115" s="119"/>
      <c r="X115" s="119"/>
      <c r="Y115" s="119"/>
      <c r="Z115" s="119"/>
      <c r="AA115" s="119"/>
      <c r="AB115" s="119"/>
      <c r="AC115" s="119"/>
      <c r="AD115" s="119"/>
      <c r="AE115" s="119"/>
      <c r="AF115" s="119"/>
    </row>
    <row r="116" spans="1:32" ht="20.25" customHeight="1">
      <c r="A116" s="134"/>
      <c r="B116" s="134"/>
      <c r="C116" s="119"/>
      <c r="D116" s="119"/>
      <c r="E116" s="119"/>
      <c r="F116" s="119"/>
      <c r="G116" s="119"/>
      <c r="H116" s="119"/>
      <c r="I116" s="119"/>
      <c r="J116" s="119"/>
      <c r="K116" s="119"/>
      <c r="L116" s="119"/>
      <c r="M116" s="119"/>
      <c r="N116" s="119"/>
      <c r="O116" s="119"/>
      <c r="P116" s="119"/>
      <c r="Q116" s="119"/>
      <c r="R116" s="119"/>
      <c r="S116" s="119"/>
      <c r="T116" s="119"/>
      <c r="U116" s="119"/>
      <c r="V116" s="119"/>
      <c r="W116" s="119"/>
      <c r="X116" s="119"/>
      <c r="Y116" s="119"/>
      <c r="Z116" s="119"/>
      <c r="AA116" s="119"/>
      <c r="AB116" s="119"/>
      <c r="AC116" s="119"/>
      <c r="AD116" s="119"/>
      <c r="AE116" s="119"/>
      <c r="AF116" s="119"/>
    </row>
    <row r="117" spans="1:32" ht="20.25" customHeight="1">
      <c r="A117" s="134"/>
      <c r="B117" s="134"/>
      <c r="C117" s="119"/>
      <c r="D117" s="119"/>
      <c r="E117" s="119"/>
      <c r="F117" s="119"/>
      <c r="G117" s="119"/>
      <c r="H117" s="119"/>
      <c r="I117" s="119"/>
      <c r="J117" s="119"/>
      <c r="K117" s="119"/>
      <c r="L117" s="119"/>
      <c r="M117" s="119"/>
      <c r="N117" s="119"/>
      <c r="O117" s="119"/>
      <c r="P117" s="119"/>
      <c r="Q117" s="119"/>
      <c r="R117" s="119"/>
      <c r="S117" s="119"/>
      <c r="T117" s="119"/>
      <c r="U117" s="119"/>
      <c r="V117" s="119"/>
      <c r="W117" s="119"/>
      <c r="X117" s="119"/>
      <c r="Y117" s="119"/>
      <c r="Z117" s="119"/>
      <c r="AA117" s="119"/>
      <c r="AB117" s="119"/>
      <c r="AC117" s="119"/>
      <c r="AD117" s="119"/>
      <c r="AE117" s="119"/>
      <c r="AF117" s="119"/>
    </row>
    <row r="118" spans="1:32" ht="20.25" customHeight="1">
      <c r="A118" s="134"/>
      <c r="B118" s="134"/>
      <c r="C118" s="119"/>
      <c r="D118" s="119"/>
      <c r="E118" s="119"/>
      <c r="F118" s="119"/>
      <c r="G118" s="119"/>
      <c r="H118" s="119"/>
      <c r="I118" s="119"/>
      <c r="J118" s="119"/>
      <c r="K118" s="119"/>
      <c r="L118" s="119"/>
      <c r="M118" s="119"/>
      <c r="N118" s="119"/>
      <c r="O118" s="119"/>
      <c r="P118" s="119"/>
      <c r="Q118" s="119"/>
      <c r="R118" s="119"/>
      <c r="S118" s="119"/>
      <c r="T118" s="119"/>
      <c r="U118" s="119"/>
      <c r="V118" s="119"/>
      <c r="W118" s="119"/>
      <c r="X118" s="119"/>
      <c r="Y118" s="119"/>
      <c r="Z118" s="119"/>
      <c r="AA118" s="119"/>
      <c r="AB118" s="119"/>
      <c r="AC118" s="119"/>
      <c r="AD118" s="119"/>
      <c r="AE118" s="119"/>
      <c r="AF118" s="119"/>
    </row>
    <row r="119" spans="1:32" ht="20.25" customHeight="1">
      <c r="A119" s="134"/>
      <c r="B119" s="134"/>
      <c r="C119" s="119"/>
      <c r="D119" s="119"/>
      <c r="E119" s="119"/>
      <c r="F119" s="119"/>
      <c r="G119" s="119"/>
      <c r="H119" s="119"/>
      <c r="I119" s="119"/>
      <c r="J119" s="119"/>
      <c r="K119" s="119"/>
      <c r="L119" s="119"/>
      <c r="M119" s="119"/>
      <c r="N119" s="119"/>
      <c r="O119" s="119"/>
      <c r="P119" s="119"/>
      <c r="Q119" s="119"/>
      <c r="R119" s="119"/>
      <c r="S119" s="119"/>
      <c r="T119" s="119"/>
      <c r="U119" s="119"/>
      <c r="V119" s="119"/>
      <c r="W119" s="119"/>
      <c r="X119" s="119"/>
      <c r="Y119" s="119"/>
      <c r="Z119" s="119"/>
      <c r="AA119" s="119"/>
      <c r="AB119" s="119"/>
      <c r="AC119" s="119"/>
      <c r="AD119" s="119"/>
      <c r="AE119" s="119"/>
      <c r="AF119" s="119"/>
    </row>
    <row r="120" spans="1:32" ht="20.25" customHeight="1">
      <c r="A120" s="134"/>
      <c r="B120" s="134"/>
      <c r="C120" s="119"/>
      <c r="D120" s="119"/>
      <c r="E120" s="119"/>
      <c r="F120" s="119"/>
      <c r="G120" s="119"/>
      <c r="H120" s="119"/>
      <c r="I120" s="119"/>
      <c r="J120" s="119"/>
      <c r="K120" s="119"/>
      <c r="L120" s="119"/>
      <c r="M120" s="119"/>
      <c r="N120" s="119"/>
      <c r="O120" s="119"/>
      <c r="P120" s="119"/>
      <c r="Q120" s="119"/>
      <c r="R120" s="119"/>
      <c r="S120" s="119"/>
      <c r="T120" s="119"/>
      <c r="U120" s="119"/>
      <c r="V120" s="119"/>
      <c r="W120" s="119"/>
      <c r="X120" s="119"/>
      <c r="Y120" s="119"/>
      <c r="Z120" s="119"/>
      <c r="AA120" s="119"/>
      <c r="AB120" s="119"/>
      <c r="AC120" s="119"/>
      <c r="AD120" s="119"/>
      <c r="AE120" s="119"/>
      <c r="AF120" s="119"/>
    </row>
    <row r="121" spans="1:32" ht="20.25" customHeight="1">
      <c r="A121" s="134"/>
      <c r="B121" s="134"/>
      <c r="C121" s="119"/>
      <c r="D121" s="119"/>
      <c r="E121" s="119"/>
      <c r="F121" s="119"/>
      <c r="G121" s="119"/>
      <c r="H121" s="119"/>
      <c r="I121" s="119"/>
      <c r="J121" s="119"/>
      <c r="K121" s="119"/>
      <c r="L121" s="119"/>
      <c r="M121" s="119"/>
      <c r="N121" s="119"/>
      <c r="O121" s="119"/>
      <c r="P121" s="119"/>
      <c r="Q121" s="119"/>
      <c r="R121" s="119"/>
      <c r="S121" s="119"/>
      <c r="T121" s="119"/>
      <c r="U121" s="119"/>
      <c r="V121" s="119"/>
      <c r="W121" s="119"/>
      <c r="X121" s="119"/>
      <c r="Y121" s="119"/>
      <c r="Z121" s="119"/>
      <c r="AA121" s="119"/>
      <c r="AB121" s="119"/>
      <c r="AC121" s="119"/>
      <c r="AD121" s="119"/>
      <c r="AE121" s="119"/>
      <c r="AF121" s="119"/>
    </row>
    <row r="122" spans="1:32" ht="20.25" customHeight="1">
      <c r="A122" s="134"/>
      <c r="B122" s="134"/>
      <c r="C122" s="119"/>
      <c r="D122" s="119"/>
      <c r="E122" s="119"/>
      <c r="F122" s="119"/>
      <c r="G122" s="119"/>
      <c r="H122" s="119"/>
      <c r="I122" s="119"/>
      <c r="J122" s="119"/>
      <c r="K122" s="119"/>
      <c r="L122" s="119"/>
      <c r="M122" s="119"/>
      <c r="N122" s="119"/>
      <c r="O122" s="119"/>
      <c r="P122" s="119"/>
      <c r="Q122" s="119"/>
      <c r="R122" s="119"/>
      <c r="S122" s="119"/>
      <c r="T122" s="119"/>
      <c r="U122" s="119"/>
      <c r="V122" s="119"/>
      <c r="W122" s="119"/>
      <c r="X122" s="119"/>
      <c r="Y122" s="119"/>
      <c r="Z122" s="119"/>
      <c r="AA122" s="119"/>
      <c r="AB122" s="119"/>
      <c r="AC122" s="119"/>
      <c r="AD122" s="119"/>
      <c r="AE122" s="119"/>
      <c r="AF122" s="119"/>
    </row>
    <row r="123" spans="1:32" ht="20.25" customHeight="1">
      <c r="A123" s="134"/>
      <c r="B123" s="134"/>
      <c r="C123" s="119"/>
      <c r="D123" s="119"/>
      <c r="E123" s="119"/>
      <c r="F123" s="119"/>
      <c r="G123" s="119"/>
      <c r="H123" s="119"/>
      <c r="I123" s="119"/>
      <c r="J123" s="119"/>
      <c r="K123" s="119"/>
      <c r="L123" s="119"/>
      <c r="M123" s="119"/>
      <c r="N123" s="119"/>
      <c r="O123" s="119"/>
      <c r="P123" s="119"/>
      <c r="Q123" s="119"/>
      <c r="R123" s="119"/>
      <c r="S123" s="119"/>
      <c r="T123" s="119"/>
      <c r="U123" s="119"/>
      <c r="V123" s="119"/>
      <c r="W123" s="119"/>
      <c r="X123" s="119"/>
      <c r="Y123" s="119"/>
      <c r="Z123" s="119"/>
      <c r="AA123" s="119"/>
      <c r="AB123" s="119"/>
      <c r="AC123" s="119"/>
      <c r="AD123" s="119"/>
      <c r="AE123" s="119"/>
      <c r="AF123" s="119"/>
    </row>
    <row r="124" spans="1:32" ht="20.25" customHeight="1">
      <c r="A124" s="134"/>
      <c r="B124" s="134"/>
      <c r="C124" s="119"/>
      <c r="D124" s="119"/>
      <c r="E124" s="119"/>
      <c r="F124" s="119"/>
      <c r="G124" s="119"/>
      <c r="H124" s="119"/>
      <c r="I124" s="119"/>
      <c r="J124" s="119"/>
      <c r="K124" s="119"/>
      <c r="L124" s="119"/>
      <c r="M124" s="119"/>
      <c r="N124" s="119"/>
      <c r="O124" s="119"/>
      <c r="P124" s="119"/>
      <c r="Q124" s="119"/>
      <c r="R124" s="119"/>
      <c r="S124" s="119"/>
      <c r="T124" s="119"/>
      <c r="U124" s="119"/>
      <c r="V124" s="119"/>
      <c r="W124" s="119"/>
      <c r="X124" s="119"/>
      <c r="Y124" s="119"/>
      <c r="Z124" s="119"/>
      <c r="AA124" s="119"/>
      <c r="AB124" s="119"/>
      <c r="AC124" s="119"/>
      <c r="AD124" s="119"/>
      <c r="AE124" s="119"/>
      <c r="AF124" s="119"/>
    </row>
    <row r="125" spans="1:32" ht="20.25" customHeight="1">
      <c r="A125" s="134"/>
      <c r="B125" s="134"/>
      <c r="C125" s="119"/>
      <c r="D125" s="119"/>
      <c r="E125" s="119"/>
      <c r="F125" s="119"/>
      <c r="G125" s="119"/>
      <c r="H125" s="119"/>
      <c r="I125" s="119"/>
      <c r="J125" s="119"/>
      <c r="K125" s="119"/>
      <c r="L125" s="119"/>
      <c r="M125" s="119"/>
      <c r="N125" s="119"/>
      <c r="O125" s="119"/>
      <c r="P125" s="119"/>
      <c r="Q125" s="119"/>
      <c r="R125" s="119"/>
      <c r="S125" s="119"/>
      <c r="T125" s="119"/>
      <c r="U125" s="119"/>
      <c r="V125" s="119"/>
      <c r="W125" s="119"/>
      <c r="X125" s="119"/>
      <c r="Y125" s="119"/>
      <c r="Z125" s="119"/>
      <c r="AA125" s="119"/>
      <c r="AB125" s="119"/>
      <c r="AC125" s="119"/>
      <c r="AD125" s="119"/>
      <c r="AE125" s="119"/>
      <c r="AF125" s="119"/>
    </row>
    <row r="126" spans="1:32" ht="20.25" customHeight="1">
      <c r="A126" s="134"/>
      <c r="B126" s="134"/>
      <c r="C126" s="119"/>
      <c r="D126" s="119"/>
      <c r="E126" s="119"/>
      <c r="F126" s="119"/>
      <c r="G126" s="119"/>
      <c r="H126" s="119"/>
      <c r="I126" s="119"/>
      <c r="J126" s="119"/>
      <c r="K126" s="119"/>
      <c r="L126" s="119"/>
      <c r="M126" s="119"/>
      <c r="N126" s="119"/>
      <c r="O126" s="119"/>
      <c r="P126" s="119"/>
      <c r="Q126" s="119"/>
      <c r="R126" s="119"/>
      <c r="S126" s="119"/>
      <c r="T126" s="119"/>
      <c r="U126" s="119"/>
      <c r="V126" s="119"/>
      <c r="W126" s="119"/>
      <c r="X126" s="119"/>
      <c r="Y126" s="119"/>
      <c r="Z126" s="119"/>
      <c r="AA126" s="119"/>
      <c r="AB126" s="119"/>
      <c r="AC126" s="119"/>
      <c r="AD126" s="119"/>
      <c r="AE126" s="119"/>
      <c r="AF126" s="119"/>
    </row>
    <row r="127" spans="1:32" ht="20.25" customHeight="1">
      <c r="A127" s="134"/>
      <c r="B127" s="134"/>
      <c r="C127" s="119"/>
      <c r="D127" s="119"/>
      <c r="E127" s="119"/>
      <c r="F127" s="119"/>
      <c r="G127" s="119"/>
      <c r="H127" s="119"/>
      <c r="I127" s="119"/>
      <c r="J127" s="119"/>
      <c r="K127" s="119"/>
      <c r="L127" s="119"/>
      <c r="M127" s="119"/>
      <c r="N127" s="119"/>
      <c r="O127" s="119"/>
      <c r="P127" s="119"/>
      <c r="Q127" s="119"/>
      <c r="R127" s="119"/>
      <c r="S127" s="119"/>
      <c r="T127" s="119"/>
      <c r="U127" s="119"/>
      <c r="V127" s="119"/>
      <c r="W127" s="119"/>
      <c r="X127" s="119"/>
      <c r="Y127" s="119"/>
      <c r="Z127" s="119"/>
      <c r="AA127" s="119"/>
      <c r="AB127" s="119"/>
      <c r="AC127" s="119"/>
      <c r="AD127" s="119"/>
      <c r="AE127" s="119"/>
      <c r="AF127" s="119"/>
    </row>
    <row r="128" spans="1:32" ht="20.25" customHeight="1">
      <c r="A128" s="134"/>
      <c r="B128" s="134"/>
      <c r="C128" s="119"/>
      <c r="D128" s="119"/>
      <c r="E128" s="119"/>
      <c r="F128" s="119"/>
      <c r="G128" s="119"/>
      <c r="H128" s="119"/>
      <c r="I128" s="119"/>
      <c r="J128" s="119"/>
      <c r="K128" s="119"/>
      <c r="L128" s="119"/>
      <c r="M128" s="119"/>
      <c r="N128" s="119"/>
      <c r="O128" s="119"/>
      <c r="P128" s="119"/>
      <c r="Q128" s="119"/>
      <c r="R128" s="119"/>
      <c r="S128" s="119"/>
      <c r="T128" s="119"/>
      <c r="U128" s="119"/>
      <c r="V128" s="119"/>
      <c r="W128" s="119"/>
      <c r="X128" s="119"/>
      <c r="Y128" s="119"/>
      <c r="Z128" s="119"/>
      <c r="AA128" s="119"/>
      <c r="AB128" s="119"/>
      <c r="AC128" s="119"/>
      <c r="AD128" s="119"/>
      <c r="AE128" s="119"/>
      <c r="AF128" s="119"/>
    </row>
    <row r="129" spans="1:32" ht="20.25" customHeight="1">
      <c r="A129" s="134"/>
      <c r="B129" s="134"/>
      <c r="C129" s="119"/>
      <c r="D129" s="119"/>
      <c r="E129" s="119"/>
      <c r="F129" s="119"/>
      <c r="G129" s="119"/>
      <c r="H129" s="119"/>
      <c r="I129" s="119"/>
      <c r="J129" s="119"/>
      <c r="K129" s="119"/>
      <c r="L129" s="119"/>
      <c r="M129" s="119"/>
      <c r="N129" s="119"/>
      <c r="O129" s="119"/>
      <c r="P129" s="119"/>
      <c r="Q129" s="119"/>
      <c r="R129" s="119"/>
      <c r="S129" s="119"/>
      <c r="T129" s="119"/>
      <c r="U129" s="119"/>
      <c r="V129" s="119"/>
      <c r="W129" s="119"/>
      <c r="X129" s="119"/>
      <c r="Y129" s="119"/>
      <c r="Z129" s="119"/>
      <c r="AA129" s="119"/>
      <c r="AB129" s="119"/>
      <c r="AC129" s="119"/>
      <c r="AD129" s="119"/>
      <c r="AE129" s="119"/>
      <c r="AF129" s="119"/>
    </row>
    <row r="130" spans="1:32" ht="20.25" customHeight="1">
      <c r="A130" s="134"/>
      <c r="B130" s="134"/>
      <c r="C130" s="119"/>
      <c r="D130" s="119"/>
      <c r="E130" s="119"/>
      <c r="F130" s="119"/>
      <c r="G130" s="119"/>
      <c r="H130" s="119"/>
      <c r="I130" s="119"/>
      <c r="J130" s="119"/>
      <c r="K130" s="119"/>
      <c r="L130" s="119"/>
      <c r="M130" s="119"/>
      <c r="N130" s="119"/>
      <c r="O130" s="119"/>
      <c r="P130" s="119"/>
      <c r="Q130" s="119"/>
      <c r="R130" s="119"/>
      <c r="S130" s="119"/>
      <c r="T130" s="119"/>
      <c r="U130" s="119"/>
      <c r="V130" s="119"/>
      <c r="W130" s="119"/>
      <c r="X130" s="119"/>
      <c r="Y130" s="119"/>
      <c r="Z130" s="119"/>
      <c r="AA130" s="119"/>
      <c r="AB130" s="119"/>
      <c r="AC130" s="119"/>
      <c r="AD130" s="119"/>
      <c r="AE130" s="119"/>
      <c r="AF130" s="119"/>
    </row>
    <row r="131" spans="1:32" ht="20.25" customHeight="1">
      <c r="A131" s="134"/>
      <c r="B131" s="134"/>
      <c r="C131" s="119"/>
      <c r="D131" s="119"/>
      <c r="E131" s="119"/>
      <c r="F131" s="119"/>
      <c r="G131" s="119"/>
      <c r="H131" s="119"/>
      <c r="I131" s="119"/>
      <c r="J131" s="119"/>
      <c r="K131" s="119"/>
      <c r="L131" s="119"/>
      <c r="M131" s="119"/>
      <c r="N131" s="119"/>
      <c r="O131" s="119"/>
      <c r="P131" s="119"/>
      <c r="Q131" s="119"/>
      <c r="R131" s="119"/>
      <c r="S131" s="119"/>
      <c r="T131" s="119"/>
      <c r="U131" s="119"/>
      <c r="V131" s="119"/>
      <c r="W131" s="119"/>
      <c r="X131" s="119"/>
      <c r="Y131" s="119"/>
      <c r="Z131" s="119"/>
      <c r="AA131" s="119"/>
      <c r="AB131" s="119"/>
      <c r="AC131" s="119"/>
      <c r="AD131" s="119"/>
      <c r="AE131" s="119"/>
      <c r="AF131" s="119"/>
    </row>
    <row r="132" spans="1:32" ht="20.25" customHeight="1">
      <c r="A132" s="134"/>
      <c r="B132" s="134"/>
      <c r="C132" s="119"/>
      <c r="D132" s="119"/>
      <c r="E132" s="119"/>
      <c r="F132" s="119"/>
      <c r="G132" s="119"/>
      <c r="H132" s="119"/>
      <c r="I132" s="119"/>
      <c r="J132" s="119"/>
      <c r="K132" s="119"/>
      <c r="L132" s="119"/>
      <c r="M132" s="119"/>
      <c r="N132" s="119"/>
      <c r="O132" s="119"/>
      <c r="P132" s="119"/>
      <c r="Q132" s="119"/>
      <c r="R132" s="119"/>
      <c r="S132" s="119"/>
      <c r="T132" s="119"/>
      <c r="U132" s="119"/>
      <c r="V132" s="119"/>
      <c r="W132" s="119"/>
      <c r="X132" s="119"/>
      <c r="Y132" s="119"/>
      <c r="Z132" s="119"/>
      <c r="AA132" s="119"/>
      <c r="AB132" s="119"/>
      <c r="AC132" s="119"/>
      <c r="AD132" s="119"/>
      <c r="AE132" s="119"/>
      <c r="AF132" s="119"/>
    </row>
    <row r="133" spans="1:32" ht="20.25" customHeight="1">
      <c r="A133" s="134"/>
      <c r="B133" s="134"/>
      <c r="C133" s="119"/>
      <c r="D133" s="119"/>
      <c r="E133" s="119"/>
      <c r="F133" s="119"/>
      <c r="G133" s="119"/>
      <c r="H133" s="119"/>
      <c r="I133" s="119"/>
      <c r="J133" s="119"/>
      <c r="K133" s="119"/>
      <c r="L133" s="119"/>
      <c r="M133" s="119"/>
      <c r="N133" s="119"/>
      <c r="O133" s="119"/>
      <c r="P133" s="119"/>
      <c r="Q133" s="119"/>
      <c r="R133" s="119"/>
      <c r="S133" s="119"/>
      <c r="T133" s="119"/>
      <c r="U133" s="119"/>
      <c r="V133" s="119"/>
      <c r="W133" s="119"/>
      <c r="X133" s="119"/>
      <c r="Y133" s="119"/>
      <c r="Z133" s="119"/>
      <c r="AA133" s="119"/>
      <c r="AB133" s="119"/>
      <c r="AC133" s="119"/>
      <c r="AD133" s="119"/>
      <c r="AE133" s="119"/>
      <c r="AF133" s="119"/>
    </row>
    <row r="134" spans="1:32" ht="20.25" customHeight="1">
      <c r="A134" s="134"/>
      <c r="B134" s="134"/>
      <c r="C134" s="119"/>
      <c r="D134" s="119"/>
      <c r="E134" s="119"/>
      <c r="F134" s="119"/>
      <c r="G134" s="119"/>
      <c r="H134" s="119"/>
      <c r="I134" s="119"/>
      <c r="J134" s="119"/>
      <c r="K134" s="119"/>
      <c r="L134" s="119"/>
      <c r="M134" s="119"/>
      <c r="N134" s="119"/>
      <c r="O134" s="119"/>
      <c r="P134" s="119"/>
      <c r="Q134" s="119"/>
      <c r="R134" s="119"/>
      <c r="S134" s="119"/>
      <c r="T134" s="119"/>
      <c r="U134" s="119"/>
      <c r="V134" s="119"/>
      <c r="W134" s="119"/>
      <c r="X134" s="119"/>
      <c r="Y134" s="119"/>
      <c r="Z134" s="119"/>
      <c r="AA134" s="119"/>
      <c r="AB134" s="119"/>
      <c r="AC134" s="119"/>
      <c r="AD134" s="119"/>
      <c r="AE134" s="119"/>
      <c r="AF134" s="119"/>
    </row>
    <row r="135" spans="1:32" ht="20.25" customHeight="1">
      <c r="A135" s="134"/>
      <c r="B135" s="134"/>
      <c r="C135" s="119"/>
      <c r="D135" s="119"/>
      <c r="E135" s="119"/>
      <c r="F135" s="119"/>
      <c r="G135" s="119"/>
      <c r="H135" s="119"/>
      <c r="I135" s="119"/>
      <c r="J135" s="119"/>
      <c r="K135" s="119"/>
      <c r="L135" s="119"/>
      <c r="M135" s="119"/>
      <c r="N135" s="119"/>
      <c r="O135" s="119"/>
      <c r="P135" s="119"/>
      <c r="Q135" s="119"/>
      <c r="R135" s="119"/>
      <c r="S135" s="119"/>
      <c r="T135" s="119"/>
      <c r="U135" s="119"/>
      <c r="V135" s="119"/>
      <c r="W135" s="119"/>
      <c r="X135" s="119"/>
      <c r="Y135" s="119"/>
      <c r="Z135" s="119"/>
      <c r="AA135" s="119"/>
      <c r="AB135" s="119"/>
      <c r="AC135" s="119"/>
      <c r="AD135" s="119"/>
      <c r="AE135" s="119"/>
      <c r="AF135" s="119"/>
    </row>
    <row r="136" spans="1:32" ht="20.25" customHeight="1">
      <c r="A136" s="134"/>
      <c r="B136" s="134"/>
      <c r="C136" s="119"/>
      <c r="D136" s="119"/>
      <c r="E136" s="119"/>
      <c r="F136" s="119"/>
      <c r="G136" s="119"/>
      <c r="H136" s="119"/>
      <c r="I136" s="119"/>
      <c r="J136" s="119"/>
      <c r="K136" s="119"/>
      <c r="L136" s="119"/>
      <c r="M136" s="119"/>
      <c r="N136" s="119"/>
      <c r="O136" s="119"/>
      <c r="P136" s="119"/>
      <c r="Q136" s="119"/>
      <c r="R136" s="119"/>
      <c r="S136" s="119"/>
      <c r="T136" s="119"/>
      <c r="U136" s="119"/>
      <c r="V136" s="119"/>
      <c r="W136" s="119"/>
      <c r="X136" s="119"/>
      <c r="Y136" s="119"/>
      <c r="Z136" s="119"/>
      <c r="AA136" s="119"/>
      <c r="AB136" s="119"/>
      <c r="AC136" s="119"/>
      <c r="AD136" s="119"/>
      <c r="AE136" s="119"/>
      <c r="AF136" s="119"/>
    </row>
    <row r="137" spans="1:32" ht="20.25" customHeight="1">
      <c r="A137" s="134"/>
      <c r="B137" s="134"/>
      <c r="C137" s="119"/>
      <c r="D137" s="119"/>
      <c r="E137" s="119"/>
      <c r="F137" s="119"/>
      <c r="G137" s="119"/>
      <c r="H137" s="119"/>
      <c r="I137" s="119"/>
      <c r="J137" s="119"/>
      <c r="K137" s="119"/>
      <c r="L137" s="119"/>
      <c r="M137" s="119"/>
      <c r="N137" s="119"/>
      <c r="O137" s="119"/>
      <c r="P137" s="119"/>
      <c r="Q137" s="119"/>
      <c r="R137" s="119"/>
      <c r="S137" s="119"/>
      <c r="T137" s="119"/>
      <c r="U137" s="119"/>
      <c r="V137" s="119"/>
      <c r="W137" s="119"/>
      <c r="X137" s="119"/>
      <c r="Y137" s="119"/>
      <c r="Z137" s="119"/>
      <c r="AA137" s="119"/>
      <c r="AB137" s="119"/>
      <c r="AC137" s="119"/>
      <c r="AD137" s="119"/>
      <c r="AE137" s="119"/>
      <c r="AF137" s="119"/>
    </row>
    <row r="138" spans="1:32" ht="20.25" customHeight="1">
      <c r="A138" s="134"/>
      <c r="B138" s="134"/>
      <c r="C138" s="119"/>
      <c r="D138" s="119"/>
      <c r="E138" s="119"/>
      <c r="F138" s="119"/>
      <c r="G138" s="119"/>
      <c r="H138" s="119"/>
      <c r="I138" s="119"/>
      <c r="J138" s="119"/>
      <c r="K138" s="119"/>
      <c r="L138" s="119"/>
      <c r="M138" s="119"/>
      <c r="N138" s="119"/>
      <c r="O138" s="119"/>
      <c r="P138" s="119"/>
      <c r="Q138" s="119"/>
      <c r="R138" s="119"/>
      <c r="S138" s="119"/>
      <c r="T138" s="119"/>
      <c r="U138" s="119"/>
      <c r="V138" s="119"/>
      <c r="W138" s="119"/>
      <c r="X138" s="119"/>
      <c r="Y138" s="119"/>
      <c r="Z138" s="119"/>
      <c r="AA138" s="119"/>
      <c r="AB138" s="119"/>
      <c r="AC138" s="119"/>
      <c r="AD138" s="119"/>
      <c r="AE138" s="119"/>
      <c r="AF138" s="119"/>
    </row>
    <row r="139" spans="1:32" ht="20.25" customHeight="1">
      <c r="A139" s="134"/>
      <c r="B139" s="134"/>
      <c r="C139" s="119"/>
      <c r="D139" s="119"/>
      <c r="E139" s="119"/>
      <c r="F139" s="119"/>
      <c r="G139" s="119"/>
      <c r="H139" s="119"/>
      <c r="I139" s="119"/>
      <c r="J139" s="119"/>
      <c r="K139" s="119"/>
      <c r="L139" s="119"/>
      <c r="M139" s="119"/>
      <c r="N139" s="119"/>
      <c r="O139" s="119"/>
      <c r="P139" s="119"/>
      <c r="Q139" s="119"/>
      <c r="R139" s="119"/>
      <c r="S139" s="119"/>
      <c r="T139" s="119"/>
      <c r="U139" s="119"/>
      <c r="V139" s="119"/>
      <c r="W139" s="119"/>
      <c r="X139" s="119"/>
      <c r="Y139" s="119"/>
      <c r="Z139" s="119"/>
      <c r="AA139" s="119"/>
      <c r="AB139" s="119"/>
      <c r="AC139" s="119"/>
      <c r="AD139" s="119"/>
      <c r="AE139" s="119"/>
      <c r="AF139" s="119"/>
    </row>
    <row r="140" spans="1:32" ht="20.25" customHeight="1">
      <c r="A140" s="134"/>
      <c r="B140" s="134"/>
      <c r="C140" s="119"/>
      <c r="D140" s="119"/>
      <c r="E140" s="119"/>
      <c r="F140" s="119"/>
      <c r="G140" s="119"/>
      <c r="H140" s="119"/>
      <c r="I140" s="119"/>
      <c r="J140" s="119"/>
      <c r="K140" s="119"/>
      <c r="L140" s="119"/>
      <c r="M140" s="119"/>
      <c r="N140" s="119"/>
      <c r="O140" s="119"/>
      <c r="P140" s="119"/>
      <c r="Q140" s="119"/>
      <c r="R140" s="119"/>
      <c r="S140" s="119"/>
      <c r="T140" s="119"/>
      <c r="U140" s="119"/>
      <c r="V140" s="119"/>
      <c r="W140" s="119"/>
      <c r="X140" s="119"/>
      <c r="Y140" s="119"/>
      <c r="Z140" s="119"/>
      <c r="AA140" s="119"/>
      <c r="AB140" s="119"/>
      <c r="AC140" s="119"/>
      <c r="AD140" s="119"/>
      <c r="AE140" s="119"/>
      <c r="AF140" s="119"/>
    </row>
    <row r="141" spans="1:32" ht="20.25" customHeight="1">
      <c r="A141" s="134"/>
      <c r="B141" s="134"/>
      <c r="C141" s="119"/>
      <c r="D141" s="119"/>
      <c r="E141" s="119"/>
      <c r="F141" s="119"/>
      <c r="G141" s="119"/>
      <c r="H141" s="119"/>
      <c r="I141" s="119"/>
      <c r="J141" s="119"/>
      <c r="K141" s="119"/>
      <c r="L141" s="119"/>
      <c r="M141" s="119"/>
      <c r="N141" s="119"/>
      <c r="O141" s="119"/>
      <c r="P141" s="119"/>
      <c r="Q141" s="119"/>
      <c r="R141" s="119"/>
      <c r="S141" s="119"/>
      <c r="T141" s="119"/>
      <c r="U141" s="119"/>
      <c r="V141" s="119"/>
      <c r="W141" s="119"/>
      <c r="X141" s="119"/>
      <c r="Y141" s="119"/>
      <c r="Z141" s="119"/>
      <c r="AA141" s="119"/>
      <c r="AB141" s="119"/>
      <c r="AC141" s="119"/>
      <c r="AD141" s="119"/>
      <c r="AE141" s="119"/>
      <c r="AF141" s="119"/>
    </row>
    <row r="142" spans="1:32" ht="20.25" customHeight="1">
      <c r="A142" s="134"/>
      <c r="B142" s="134"/>
      <c r="C142" s="119"/>
      <c r="D142" s="119"/>
      <c r="E142" s="119"/>
      <c r="F142" s="119"/>
      <c r="G142" s="119"/>
      <c r="H142" s="119"/>
      <c r="I142" s="119"/>
      <c r="J142" s="119"/>
      <c r="K142" s="119"/>
      <c r="L142" s="119"/>
      <c r="M142" s="119"/>
      <c r="N142" s="119"/>
      <c r="O142" s="119"/>
      <c r="P142" s="119"/>
      <c r="Q142" s="119"/>
      <c r="R142" s="119"/>
      <c r="S142" s="119"/>
      <c r="T142" s="119"/>
      <c r="U142" s="119"/>
      <c r="V142" s="119"/>
      <c r="W142" s="119"/>
      <c r="X142" s="119"/>
      <c r="Y142" s="119"/>
      <c r="Z142" s="119"/>
      <c r="AA142" s="119"/>
      <c r="AB142" s="119"/>
      <c r="AC142" s="119"/>
      <c r="AD142" s="119"/>
      <c r="AE142" s="119"/>
      <c r="AF142" s="119"/>
    </row>
    <row r="143" spans="1:32" ht="20.25" customHeight="1">
      <c r="A143" s="134"/>
      <c r="B143" s="134"/>
      <c r="C143" s="119"/>
      <c r="D143" s="119"/>
      <c r="E143" s="119"/>
      <c r="F143" s="119"/>
      <c r="G143" s="119"/>
      <c r="H143" s="119"/>
      <c r="I143" s="119"/>
      <c r="J143" s="119"/>
      <c r="K143" s="119"/>
      <c r="L143" s="119"/>
      <c r="M143" s="119"/>
      <c r="N143" s="119"/>
      <c r="O143" s="119"/>
      <c r="P143" s="119"/>
      <c r="Q143" s="119"/>
      <c r="R143" s="119"/>
      <c r="S143" s="119"/>
      <c r="T143" s="119"/>
      <c r="U143" s="119"/>
      <c r="V143" s="119"/>
      <c r="W143" s="119"/>
      <c r="X143" s="119"/>
      <c r="Y143" s="119"/>
      <c r="Z143" s="119"/>
      <c r="AA143" s="119"/>
      <c r="AB143" s="119"/>
      <c r="AC143" s="119"/>
      <c r="AD143" s="119"/>
      <c r="AE143" s="119"/>
      <c r="AF143" s="119"/>
    </row>
    <row r="144" spans="1:32" ht="20.25" customHeight="1">
      <c r="A144" s="134"/>
      <c r="B144" s="134"/>
      <c r="C144" s="119"/>
      <c r="D144" s="119"/>
      <c r="E144" s="119"/>
      <c r="F144" s="119"/>
      <c r="G144" s="119"/>
      <c r="H144" s="119"/>
      <c r="I144" s="119"/>
      <c r="J144" s="119"/>
      <c r="K144" s="119"/>
      <c r="L144" s="119"/>
      <c r="M144" s="119"/>
      <c r="N144" s="119"/>
      <c r="O144" s="119"/>
      <c r="P144" s="119"/>
      <c r="Q144" s="119"/>
      <c r="R144" s="119"/>
      <c r="S144" s="119"/>
      <c r="T144" s="119"/>
      <c r="U144" s="119"/>
      <c r="V144" s="119"/>
      <c r="W144" s="119"/>
      <c r="X144" s="119"/>
      <c r="Y144" s="119"/>
      <c r="Z144" s="119"/>
      <c r="AA144" s="119"/>
      <c r="AB144" s="119"/>
      <c r="AC144" s="119"/>
      <c r="AD144" s="119"/>
      <c r="AE144" s="119"/>
      <c r="AF144" s="119"/>
    </row>
    <row r="145" spans="1:32" ht="20.25" customHeight="1">
      <c r="A145" s="134"/>
      <c r="B145" s="134"/>
      <c r="C145" s="119"/>
      <c r="D145" s="119"/>
      <c r="E145" s="119"/>
      <c r="F145" s="119"/>
      <c r="G145" s="119"/>
      <c r="H145" s="119"/>
      <c r="I145" s="119"/>
      <c r="J145" s="119"/>
      <c r="K145" s="119"/>
      <c r="L145" s="119"/>
      <c r="M145" s="119"/>
      <c r="N145" s="119"/>
      <c r="O145" s="119"/>
      <c r="P145" s="119"/>
      <c r="Q145" s="119"/>
      <c r="R145" s="119"/>
      <c r="S145" s="119"/>
      <c r="T145" s="119"/>
      <c r="U145" s="119"/>
      <c r="V145" s="119"/>
      <c r="W145" s="119"/>
      <c r="X145" s="119"/>
      <c r="Y145" s="119"/>
      <c r="Z145" s="119"/>
      <c r="AA145" s="119"/>
      <c r="AB145" s="119"/>
      <c r="AC145" s="119"/>
      <c r="AD145" s="119"/>
      <c r="AE145" s="119"/>
      <c r="AF145" s="119"/>
    </row>
    <row r="146" spans="1:32" ht="20.25" customHeight="1">
      <c r="A146" s="134"/>
      <c r="B146" s="134"/>
      <c r="C146" s="119"/>
      <c r="D146" s="119"/>
      <c r="E146" s="119"/>
      <c r="F146" s="119"/>
      <c r="G146" s="119"/>
      <c r="H146" s="119"/>
      <c r="I146" s="119"/>
      <c r="J146" s="119"/>
      <c r="K146" s="119"/>
      <c r="L146" s="119"/>
      <c r="M146" s="119"/>
      <c r="N146" s="119"/>
      <c r="O146" s="119"/>
      <c r="P146" s="119"/>
      <c r="Q146" s="119"/>
      <c r="R146" s="119"/>
      <c r="S146" s="119"/>
      <c r="T146" s="119"/>
      <c r="U146" s="119"/>
      <c r="V146" s="119"/>
      <c r="W146" s="119"/>
      <c r="X146" s="119"/>
      <c r="Y146" s="119"/>
      <c r="Z146" s="119"/>
      <c r="AA146" s="119"/>
      <c r="AB146" s="119"/>
      <c r="AC146" s="119"/>
      <c r="AD146" s="119"/>
      <c r="AE146" s="119"/>
      <c r="AF146" s="119"/>
    </row>
    <row r="147" spans="1:32" ht="20.25" customHeight="1">
      <c r="A147" s="134"/>
      <c r="B147" s="134"/>
      <c r="C147" s="119"/>
      <c r="D147" s="119"/>
      <c r="E147" s="119"/>
      <c r="F147" s="119"/>
      <c r="G147" s="119"/>
      <c r="H147" s="119"/>
      <c r="I147" s="119"/>
      <c r="J147" s="119"/>
      <c r="K147" s="119"/>
      <c r="L147" s="119"/>
      <c r="M147" s="119"/>
      <c r="N147" s="119"/>
      <c r="O147" s="119"/>
      <c r="P147" s="119"/>
      <c r="Q147" s="119"/>
      <c r="R147" s="119"/>
      <c r="S147" s="119"/>
      <c r="T147" s="119"/>
      <c r="U147" s="119"/>
      <c r="V147" s="119"/>
      <c r="W147" s="119"/>
      <c r="X147" s="119"/>
      <c r="Y147" s="119"/>
      <c r="Z147" s="119"/>
      <c r="AA147" s="119"/>
      <c r="AB147" s="119"/>
      <c r="AC147" s="119"/>
      <c r="AD147" s="119"/>
      <c r="AE147" s="119"/>
      <c r="AF147" s="119"/>
    </row>
    <row r="148" spans="1:32" ht="20.25" customHeight="1">
      <c r="A148" s="134"/>
      <c r="B148" s="134"/>
      <c r="C148" s="119"/>
      <c r="D148" s="119"/>
      <c r="E148" s="119"/>
      <c r="F148" s="119"/>
      <c r="G148" s="119"/>
      <c r="H148" s="119"/>
      <c r="I148" s="119"/>
      <c r="J148" s="119"/>
      <c r="K148" s="119"/>
      <c r="L148" s="119"/>
      <c r="M148" s="119"/>
      <c r="N148" s="119"/>
      <c r="O148" s="119"/>
      <c r="P148" s="119"/>
      <c r="Q148" s="119"/>
      <c r="R148" s="119"/>
      <c r="S148" s="119"/>
      <c r="T148" s="119"/>
      <c r="U148" s="119"/>
      <c r="V148" s="119"/>
      <c r="W148" s="119"/>
      <c r="X148" s="119"/>
      <c r="Y148" s="119"/>
      <c r="Z148" s="119"/>
      <c r="AA148" s="119"/>
      <c r="AB148" s="119"/>
      <c r="AC148" s="119"/>
      <c r="AD148" s="119"/>
      <c r="AE148" s="119"/>
      <c r="AF148" s="119"/>
    </row>
    <row r="149" spans="1:32" ht="20.25" customHeight="1">
      <c r="A149" s="134"/>
      <c r="B149" s="134"/>
      <c r="C149" s="119"/>
      <c r="D149" s="119"/>
      <c r="E149" s="119"/>
      <c r="F149" s="119"/>
      <c r="G149" s="119"/>
      <c r="H149" s="119"/>
      <c r="I149" s="119"/>
      <c r="J149" s="119"/>
      <c r="K149" s="119"/>
      <c r="L149" s="119"/>
      <c r="M149" s="119"/>
      <c r="N149" s="119"/>
      <c r="O149" s="119"/>
      <c r="P149" s="119"/>
      <c r="Q149" s="119"/>
      <c r="R149" s="119"/>
      <c r="S149" s="119"/>
      <c r="T149" s="119"/>
      <c r="U149" s="119"/>
      <c r="V149" s="119"/>
      <c r="W149" s="119"/>
      <c r="X149" s="119"/>
      <c r="Y149" s="119"/>
      <c r="Z149" s="119"/>
      <c r="AA149" s="119"/>
      <c r="AB149" s="119"/>
      <c r="AC149" s="119"/>
      <c r="AD149" s="119"/>
      <c r="AE149" s="119"/>
      <c r="AF149" s="119"/>
    </row>
    <row r="150" spans="1:32" ht="20.25" customHeight="1">
      <c r="A150" s="134"/>
      <c r="B150" s="134"/>
      <c r="C150" s="119"/>
      <c r="D150" s="119"/>
      <c r="E150" s="119"/>
      <c r="F150" s="119"/>
      <c r="G150" s="119"/>
      <c r="H150" s="119"/>
      <c r="I150" s="119"/>
      <c r="J150" s="119"/>
      <c r="K150" s="119"/>
      <c r="L150" s="119"/>
      <c r="M150" s="119"/>
      <c r="N150" s="119"/>
      <c r="O150" s="119"/>
      <c r="P150" s="119"/>
      <c r="Q150" s="119"/>
      <c r="R150" s="119"/>
      <c r="S150" s="119"/>
      <c r="T150" s="119"/>
      <c r="U150" s="119"/>
      <c r="V150" s="119"/>
      <c r="W150" s="119"/>
      <c r="X150" s="119"/>
      <c r="Y150" s="119"/>
      <c r="Z150" s="119"/>
      <c r="AA150" s="119"/>
      <c r="AB150" s="119"/>
      <c r="AC150" s="119"/>
      <c r="AD150" s="119"/>
      <c r="AE150" s="119"/>
      <c r="AF150" s="119"/>
    </row>
    <row r="151" spans="1:32" ht="20.25" customHeight="1">
      <c r="A151" s="134"/>
      <c r="B151" s="134"/>
      <c r="C151" s="119"/>
      <c r="D151" s="119"/>
      <c r="E151" s="119"/>
      <c r="F151" s="119"/>
      <c r="G151" s="119"/>
      <c r="H151" s="119"/>
      <c r="I151" s="119"/>
      <c r="J151" s="119"/>
      <c r="K151" s="119"/>
      <c r="L151" s="119"/>
      <c r="M151" s="119"/>
      <c r="N151" s="119"/>
      <c r="O151" s="119"/>
      <c r="P151" s="119"/>
      <c r="Q151" s="119"/>
      <c r="R151" s="119"/>
      <c r="S151" s="119"/>
      <c r="T151" s="119"/>
      <c r="U151" s="119"/>
      <c r="V151" s="119"/>
      <c r="W151" s="119"/>
      <c r="X151" s="119"/>
      <c r="Y151" s="119"/>
      <c r="Z151" s="119"/>
      <c r="AA151" s="119"/>
      <c r="AB151" s="119"/>
      <c r="AC151" s="119"/>
      <c r="AD151" s="119"/>
      <c r="AE151" s="119"/>
      <c r="AF151" s="119"/>
    </row>
    <row r="152" spans="1:32" ht="20.25" customHeight="1">
      <c r="A152" s="134"/>
      <c r="B152" s="134"/>
      <c r="C152" s="119"/>
      <c r="D152" s="119"/>
      <c r="E152" s="119"/>
      <c r="F152" s="119"/>
      <c r="G152" s="119"/>
      <c r="H152" s="119"/>
      <c r="I152" s="119"/>
      <c r="J152" s="119"/>
      <c r="K152" s="119"/>
      <c r="L152" s="119"/>
      <c r="M152" s="119"/>
      <c r="N152" s="119"/>
      <c r="O152" s="119"/>
      <c r="P152" s="119"/>
      <c r="Q152" s="119"/>
      <c r="R152" s="119"/>
      <c r="S152" s="119"/>
      <c r="T152" s="119"/>
      <c r="U152" s="119"/>
      <c r="V152" s="119"/>
      <c r="W152" s="119"/>
      <c r="X152" s="119"/>
      <c r="Y152" s="119"/>
      <c r="Z152" s="119"/>
      <c r="AA152" s="119"/>
      <c r="AB152" s="119"/>
      <c r="AC152" s="119"/>
      <c r="AD152" s="119"/>
      <c r="AE152" s="119"/>
      <c r="AF152" s="119"/>
    </row>
    <row r="153" spans="1:32" ht="20.25" customHeight="1">
      <c r="A153" s="134"/>
      <c r="B153" s="134"/>
      <c r="C153" s="119"/>
      <c r="D153" s="119"/>
      <c r="E153" s="119"/>
      <c r="F153" s="119"/>
      <c r="G153" s="119"/>
      <c r="H153" s="119"/>
      <c r="I153" s="119"/>
      <c r="J153" s="119"/>
      <c r="K153" s="119"/>
      <c r="L153" s="119"/>
      <c r="M153" s="119"/>
      <c r="N153" s="119"/>
      <c r="O153" s="119"/>
      <c r="P153" s="119"/>
      <c r="Q153" s="119"/>
      <c r="R153" s="119"/>
      <c r="S153" s="119"/>
      <c r="T153" s="119"/>
      <c r="U153" s="119"/>
      <c r="V153" s="119"/>
      <c r="W153" s="119"/>
      <c r="X153" s="119"/>
      <c r="Y153" s="119"/>
      <c r="Z153" s="119"/>
      <c r="AA153" s="119"/>
      <c r="AB153" s="119"/>
      <c r="AC153" s="119"/>
      <c r="AD153" s="119"/>
      <c r="AE153" s="119"/>
      <c r="AF153" s="119"/>
    </row>
    <row r="154" spans="1:32" ht="20.25" customHeight="1">
      <c r="A154" s="134"/>
      <c r="B154" s="134"/>
      <c r="C154" s="119"/>
      <c r="D154" s="119"/>
      <c r="E154" s="119"/>
      <c r="F154" s="119"/>
      <c r="G154" s="119"/>
      <c r="H154" s="119"/>
      <c r="I154" s="119"/>
      <c r="J154" s="119"/>
      <c r="K154" s="119"/>
      <c r="L154" s="119"/>
      <c r="M154" s="119"/>
      <c r="N154" s="119"/>
      <c r="O154" s="119"/>
      <c r="P154" s="119"/>
      <c r="Q154" s="119"/>
      <c r="R154" s="119"/>
      <c r="S154" s="119"/>
      <c r="T154" s="119"/>
      <c r="U154" s="119"/>
      <c r="V154" s="119"/>
      <c r="W154" s="119"/>
      <c r="X154" s="119"/>
      <c r="Y154" s="119"/>
      <c r="Z154" s="119"/>
      <c r="AA154" s="119"/>
      <c r="AB154" s="119"/>
      <c r="AC154" s="119"/>
      <c r="AD154" s="119"/>
      <c r="AE154" s="119"/>
      <c r="AF154" s="119"/>
    </row>
    <row r="155" spans="1:32" ht="20.25" customHeight="1">
      <c r="A155" s="134"/>
      <c r="B155" s="134"/>
      <c r="C155" s="119"/>
      <c r="D155" s="119"/>
      <c r="E155" s="119"/>
      <c r="F155" s="119"/>
      <c r="G155" s="119"/>
      <c r="H155" s="119"/>
      <c r="I155" s="119"/>
      <c r="J155" s="119"/>
      <c r="K155" s="119"/>
      <c r="L155" s="119"/>
      <c r="M155" s="119"/>
      <c r="N155" s="119"/>
      <c r="O155" s="119"/>
      <c r="P155" s="119"/>
      <c r="Q155" s="119"/>
      <c r="R155" s="119"/>
      <c r="S155" s="119"/>
      <c r="T155" s="119"/>
      <c r="U155" s="119"/>
      <c r="V155" s="119"/>
      <c r="W155" s="119"/>
      <c r="X155" s="119"/>
      <c r="Y155" s="119"/>
      <c r="Z155" s="119"/>
      <c r="AA155" s="119"/>
      <c r="AB155" s="119"/>
      <c r="AC155" s="119"/>
      <c r="AD155" s="119"/>
      <c r="AE155" s="119"/>
      <c r="AF155" s="119"/>
    </row>
    <row r="156" spans="1:32" ht="20.25" customHeight="1">
      <c r="A156" s="134"/>
      <c r="B156" s="134"/>
      <c r="C156" s="119"/>
      <c r="D156" s="119"/>
      <c r="E156" s="119"/>
      <c r="F156" s="119"/>
      <c r="G156" s="119"/>
      <c r="H156" s="119"/>
      <c r="I156" s="119"/>
      <c r="J156" s="119"/>
      <c r="K156" s="119"/>
      <c r="L156" s="119"/>
      <c r="M156" s="119"/>
      <c r="N156" s="119"/>
      <c r="O156" s="119"/>
      <c r="P156" s="119"/>
      <c r="Q156" s="119"/>
      <c r="R156" s="119"/>
      <c r="S156" s="119"/>
      <c r="T156" s="119"/>
      <c r="U156" s="119"/>
      <c r="V156" s="119"/>
      <c r="W156" s="119"/>
      <c r="X156" s="119"/>
      <c r="Y156" s="119"/>
      <c r="Z156" s="119"/>
      <c r="AA156" s="119"/>
      <c r="AB156" s="119"/>
      <c r="AC156" s="119"/>
      <c r="AD156" s="119"/>
      <c r="AE156" s="119"/>
      <c r="AF156" s="119"/>
    </row>
    <row r="157" spans="1:32" ht="20.25" customHeight="1">
      <c r="A157" s="134"/>
      <c r="B157" s="134"/>
      <c r="C157" s="119"/>
      <c r="D157" s="119"/>
      <c r="E157" s="119"/>
      <c r="F157" s="119"/>
      <c r="G157" s="119"/>
      <c r="H157" s="119"/>
      <c r="I157" s="119"/>
      <c r="J157" s="119"/>
      <c r="K157" s="119"/>
      <c r="L157" s="119"/>
      <c r="M157" s="119"/>
      <c r="N157" s="119"/>
      <c r="O157" s="119"/>
      <c r="P157" s="119"/>
      <c r="Q157" s="119"/>
      <c r="R157" s="119"/>
      <c r="S157" s="119"/>
      <c r="T157" s="119"/>
      <c r="U157" s="119"/>
      <c r="V157" s="119"/>
      <c r="W157" s="119"/>
      <c r="X157" s="119"/>
      <c r="Y157" s="119"/>
      <c r="Z157" s="119"/>
      <c r="AA157" s="119"/>
      <c r="AB157" s="119"/>
      <c r="AC157" s="119"/>
      <c r="AD157" s="119"/>
      <c r="AE157" s="119"/>
      <c r="AF157" s="119"/>
    </row>
    <row r="158" spans="1:32" ht="20.25" customHeight="1">
      <c r="A158" s="134"/>
      <c r="B158" s="134"/>
      <c r="C158" s="119"/>
      <c r="D158" s="119"/>
      <c r="E158" s="119"/>
      <c r="F158" s="119"/>
      <c r="G158" s="119"/>
      <c r="H158" s="119"/>
      <c r="I158" s="119"/>
      <c r="J158" s="119"/>
      <c r="K158" s="119"/>
      <c r="L158" s="119"/>
      <c r="M158" s="119"/>
      <c r="N158" s="119"/>
      <c r="O158" s="119"/>
      <c r="P158" s="119"/>
      <c r="Q158" s="119"/>
      <c r="R158" s="119"/>
      <c r="S158" s="119"/>
      <c r="T158" s="119"/>
      <c r="U158" s="119"/>
      <c r="V158" s="119"/>
      <c r="W158" s="119"/>
      <c r="X158" s="119"/>
      <c r="Y158" s="119"/>
      <c r="Z158" s="119"/>
      <c r="AA158" s="119"/>
      <c r="AB158" s="119"/>
      <c r="AC158" s="119"/>
      <c r="AD158" s="119"/>
      <c r="AE158" s="119"/>
      <c r="AF158" s="119"/>
    </row>
    <row r="159" spans="1:32" ht="20.25" customHeight="1">
      <c r="A159" s="134"/>
      <c r="B159" s="134"/>
      <c r="C159" s="119"/>
      <c r="D159" s="119"/>
      <c r="E159" s="119"/>
      <c r="F159" s="119"/>
      <c r="G159" s="119"/>
      <c r="H159" s="119"/>
      <c r="I159" s="119"/>
      <c r="J159" s="119"/>
      <c r="K159" s="119"/>
      <c r="L159" s="119"/>
      <c r="M159" s="119"/>
      <c r="N159" s="119"/>
      <c r="O159" s="119"/>
      <c r="P159" s="119"/>
      <c r="Q159" s="119"/>
      <c r="R159" s="119"/>
      <c r="S159" s="119"/>
      <c r="T159" s="119"/>
      <c r="U159" s="119"/>
      <c r="V159" s="119"/>
      <c r="W159" s="119"/>
      <c r="X159" s="119"/>
      <c r="Y159" s="119"/>
      <c r="Z159" s="119"/>
      <c r="AA159" s="119"/>
      <c r="AB159" s="119"/>
      <c r="AC159" s="119"/>
      <c r="AD159" s="119"/>
      <c r="AE159" s="119"/>
      <c r="AF159" s="119"/>
    </row>
    <row r="160" spans="1:32" ht="20.25" customHeight="1">
      <c r="A160" s="134"/>
      <c r="B160" s="134"/>
      <c r="C160" s="119"/>
      <c r="D160" s="119"/>
      <c r="E160" s="119"/>
      <c r="F160" s="119"/>
      <c r="G160" s="119"/>
      <c r="H160" s="119"/>
      <c r="I160" s="119"/>
      <c r="J160" s="119"/>
      <c r="K160" s="119"/>
      <c r="L160" s="119"/>
      <c r="M160" s="119"/>
      <c r="N160" s="119"/>
      <c r="O160" s="119"/>
      <c r="P160" s="119"/>
      <c r="Q160" s="119"/>
      <c r="R160" s="119"/>
      <c r="S160" s="119"/>
      <c r="T160" s="119"/>
      <c r="U160" s="119"/>
      <c r="V160" s="119"/>
      <c r="W160" s="119"/>
      <c r="X160" s="119"/>
      <c r="Y160" s="119"/>
      <c r="Z160" s="119"/>
      <c r="AA160" s="119"/>
      <c r="AB160" s="119"/>
      <c r="AC160" s="119"/>
      <c r="AD160" s="119"/>
      <c r="AE160" s="119"/>
      <c r="AF160" s="119"/>
    </row>
    <row r="161" spans="1:32" ht="20.25" customHeight="1">
      <c r="A161" s="134"/>
      <c r="B161" s="134"/>
      <c r="C161" s="119"/>
      <c r="D161" s="119"/>
      <c r="E161" s="119"/>
      <c r="F161" s="119"/>
      <c r="G161" s="119"/>
      <c r="H161" s="119"/>
      <c r="I161" s="119"/>
      <c r="J161" s="119"/>
      <c r="K161" s="119"/>
      <c r="L161" s="119"/>
      <c r="M161" s="119"/>
      <c r="N161" s="119"/>
      <c r="O161" s="119"/>
      <c r="P161" s="119"/>
      <c r="Q161" s="119"/>
      <c r="R161" s="119"/>
      <c r="S161" s="119"/>
      <c r="T161" s="119"/>
      <c r="U161" s="119"/>
      <c r="V161" s="119"/>
      <c r="W161" s="119"/>
      <c r="X161" s="119"/>
      <c r="Y161" s="119"/>
      <c r="Z161" s="119"/>
      <c r="AA161" s="119"/>
      <c r="AB161" s="119"/>
      <c r="AC161" s="119"/>
      <c r="AD161" s="119"/>
      <c r="AE161" s="119"/>
      <c r="AF161" s="119"/>
    </row>
    <row r="162" spans="1:32" ht="20.25" customHeight="1">
      <c r="A162" s="134"/>
      <c r="B162" s="134"/>
      <c r="C162" s="119"/>
      <c r="D162" s="119"/>
      <c r="E162" s="119"/>
      <c r="F162" s="119"/>
      <c r="G162" s="119"/>
      <c r="H162" s="119"/>
      <c r="I162" s="119"/>
      <c r="J162" s="119"/>
      <c r="K162" s="119"/>
      <c r="L162" s="119"/>
      <c r="M162" s="119"/>
      <c r="N162" s="119"/>
      <c r="O162" s="119"/>
      <c r="P162" s="119"/>
      <c r="Q162" s="119"/>
      <c r="R162" s="119"/>
      <c r="S162" s="119"/>
      <c r="T162" s="119"/>
      <c r="U162" s="119"/>
      <c r="V162" s="119"/>
      <c r="W162" s="119"/>
      <c r="X162" s="119"/>
      <c r="Y162" s="119"/>
      <c r="Z162" s="119"/>
      <c r="AA162" s="119"/>
      <c r="AB162" s="119"/>
      <c r="AC162" s="119"/>
      <c r="AD162" s="119"/>
      <c r="AE162" s="119"/>
      <c r="AF162" s="119"/>
    </row>
    <row r="163" spans="1:32" ht="20.25" customHeight="1">
      <c r="A163" s="134"/>
      <c r="B163" s="134"/>
      <c r="C163" s="119"/>
      <c r="D163" s="119"/>
      <c r="E163" s="119"/>
      <c r="F163" s="119"/>
      <c r="G163" s="119"/>
      <c r="H163" s="119"/>
      <c r="I163" s="119"/>
      <c r="J163" s="119"/>
      <c r="K163" s="119"/>
      <c r="L163" s="119"/>
      <c r="M163" s="119"/>
      <c r="N163" s="119"/>
      <c r="O163" s="119"/>
      <c r="P163" s="119"/>
      <c r="Q163" s="119"/>
      <c r="R163" s="119"/>
      <c r="S163" s="119"/>
      <c r="T163" s="119"/>
      <c r="U163" s="119"/>
      <c r="V163" s="119"/>
      <c r="W163" s="119"/>
      <c r="X163" s="119"/>
      <c r="Y163" s="119"/>
      <c r="Z163" s="119"/>
      <c r="AA163" s="119"/>
      <c r="AB163" s="119"/>
      <c r="AC163" s="119"/>
      <c r="AD163" s="119"/>
      <c r="AE163" s="119"/>
      <c r="AF163" s="119"/>
    </row>
    <row r="164" spans="1:32" ht="20.25" customHeight="1">
      <c r="A164" s="134"/>
      <c r="B164" s="134"/>
      <c r="C164" s="119"/>
      <c r="D164" s="119"/>
      <c r="E164" s="119"/>
      <c r="F164" s="119"/>
      <c r="G164" s="119"/>
      <c r="H164" s="119"/>
      <c r="I164" s="119"/>
      <c r="J164" s="119"/>
      <c r="K164" s="119"/>
      <c r="L164" s="119"/>
      <c r="M164" s="119"/>
      <c r="N164" s="119"/>
      <c r="O164" s="119"/>
      <c r="P164" s="119"/>
      <c r="Q164" s="119"/>
      <c r="R164" s="119"/>
      <c r="S164" s="119"/>
      <c r="T164" s="119"/>
      <c r="U164" s="119"/>
      <c r="V164" s="119"/>
      <c r="W164" s="119"/>
      <c r="X164" s="119"/>
      <c r="Y164" s="119"/>
      <c r="Z164" s="119"/>
      <c r="AA164" s="119"/>
      <c r="AB164" s="119"/>
      <c r="AC164" s="119"/>
      <c r="AD164" s="119"/>
      <c r="AE164" s="119"/>
      <c r="AF164" s="119"/>
    </row>
    <row r="165" spans="1:32" ht="20.25" customHeight="1">
      <c r="A165" s="134"/>
      <c r="B165" s="134"/>
      <c r="C165" s="119"/>
      <c r="D165" s="119"/>
      <c r="E165" s="119"/>
      <c r="F165" s="119"/>
      <c r="G165" s="119"/>
      <c r="H165" s="119"/>
      <c r="I165" s="119"/>
      <c r="J165" s="119"/>
      <c r="K165" s="119"/>
      <c r="L165" s="119"/>
      <c r="M165" s="119"/>
      <c r="N165" s="119"/>
      <c r="O165" s="119"/>
      <c r="P165" s="119"/>
      <c r="Q165" s="119"/>
      <c r="R165" s="119"/>
      <c r="S165" s="119"/>
      <c r="T165" s="119"/>
      <c r="U165" s="119"/>
      <c r="V165" s="119"/>
      <c r="W165" s="119"/>
      <c r="X165" s="119"/>
      <c r="Y165" s="119"/>
      <c r="Z165" s="119"/>
      <c r="AA165" s="119"/>
      <c r="AB165" s="119"/>
      <c r="AC165" s="119"/>
      <c r="AD165" s="119"/>
      <c r="AE165" s="119"/>
      <c r="AF165" s="119"/>
    </row>
    <row r="166" spans="1:32" ht="20.25" customHeight="1">
      <c r="A166" s="134"/>
      <c r="B166" s="134"/>
      <c r="C166" s="119"/>
      <c r="D166" s="119"/>
      <c r="E166" s="119"/>
      <c r="F166" s="119"/>
      <c r="G166" s="119"/>
      <c r="H166" s="119"/>
      <c r="I166" s="119"/>
      <c r="J166" s="119"/>
      <c r="K166" s="119"/>
      <c r="L166" s="119"/>
      <c r="M166" s="119"/>
      <c r="N166" s="119"/>
      <c r="O166" s="119"/>
      <c r="P166" s="119"/>
      <c r="Q166" s="119"/>
      <c r="R166" s="119"/>
      <c r="S166" s="119"/>
      <c r="T166" s="119"/>
      <c r="U166" s="119"/>
      <c r="V166" s="119"/>
      <c r="W166" s="119"/>
      <c r="X166" s="119"/>
      <c r="Y166" s="119"/>
      <c r="Z166" s="119"/>
      <c r="AA166" s="119"/>
      <c r="AB166" s="119"/>
      <c r="AC166" s="119"/>
      <c r="AD166" s="119"/>
      <c r="AE166" s="119"/>
      <c r="AF166" s="119"/>
    </row>
    <row r="167" spans="1:32" ht="20.25" customHeight="1">
      <c r="A167" s="134"/>
      <c r="B167" s="134"/>
      <c r="C167" s="119"/>
      <c r="D167" s="119"/>
      <c r="E167" s="119"/>
      <c r="F167" s="119"/>
      <c r="G167" s="119"/>
      <c r="H167" s="119"/>
      <c r="I167" s="119"/>
      <c r="J167" s="119"/>
      <c r="K167" s="119"/>
      <c r="L167" s="119"/>
      <c r="M167" s="119"/>
      <c r="N167" s="119"/>
      <c r="O167" s="119"/>
      <c r="P167" s="119"/>
      <c r="Q167" s="119"/>
      <c r="R167" s="119"/>
      <c r="S167" s="119"/>
      <c r="T167" s="119"/>
      <c r="U167" s="119"/>
      <c r="V167" s="119"/>
      <c r="W167" s="119"/>
      <c r="X167" s="119"/>
      <c r="Y167" s="119"/>
      <c r="Z167" s="119"/>
      <c r="AA167" s="119"/>
      <c r="AB167" s="119"/>
      <c r="AC167" s="119"/>
      <c r="AD167" s="119"/>
      <c r="AE167" s="119"/>
      <c r="AF167" s="119"/>
    </row>
    <row r="168" spans="1:32" ht="20.25" customHeight="1">
      <c r="A168" s="134"/>
      <c r="B168" s="134"/>
      <c r="C168" s="119"/>
      <c r="D168" s="119"/>
      <c r="E168" s="119"/>
      <c r="F168" s="119"/>
      <c r="G168" s="119"/>
      <c r="H168" s="119"/>
      <c r="I168" s="119"/>
      <c r="J168" s="119"/>
      <c r="K168" s="119"/>
      <c r="L168" s="119"/>
      <c r="M168" s="119"/>
      <c r="N168" s="119"/>
      <c r="O168" s="119"/>
      <c r="P168" s="119"/>
      <c r="Q168" s="119"/>
      <c r="R168" s="119"/>
      <c r="S168" s="119"/>
      <c r="T168" s="119"/>
      <c r="U168" s="119"/>
      <c r="V168" s="119"/>
      <c r="W168" s="119"/>
      <c r="X168" s="119"/>
      <c r="Y168" s="119"/>
      <c r="Z168" s="119"/>
      <c r="AA168" s="119"/>
      <c r="AB168" s="119"/>
      <c r="AC168" s="119"/>
      <c r="AD168" s="119"/>
      <c r="AE168" s="119"/>
      <c r="AF168" s="119"/>
    </row>
    <row r="169" spans="1:32" ht="20.25" customHeight="1">
      <c r="A169" s="134"/>
      <c r="B169" s="134"/>
      <c r="C169" s="119"/>
      <c r="D169" s="119"/>
      <c r="E169" s="119"/>
      <c r="F169" s="119"/>
      <c r="G169" s="119"/>
      <c r="H169" s="119"/>
      <c r="I169" s="119"/>
      <c r="J169" s="119"/>
      <c r="K169" s="119"/>
      <c r="L169" s="119"/>
      <c r="M169" s="119"/>
      <c r="N169" s="119"/>
      <c r="O169" s="119"/>
      <c r="P169" s="119"/>
      <c r="Q169" s="119"/>
      <c r="R169" s="119"/>
      <c r="S169" s="119"/>
      <c r="T169" s="119"/>
      <c r="U169" s="119"/>
      <c r="V169" s="119"/>
      <c r="W169" s="119"/>
      <c r="X169" s="119"/>
      <c r="Y169" s="119"/>
      <c r="Z169" s="119"/>
      <c r="AA169" s="119"/>
      <c r="AB169" s="119"/>
      <c r="AC169" s="119"/>
      <c r="AD169" s="119"/>
      <c r="AE169" s="119"/>
      <c r="AF169" s="119"/>
    </row>
    <row r="170" spans="1:32" ht="20.25" customHeight="1">
      <c r="A170" s="134"/>
      <c r="B170" s="134"/>
      <c r="C170" s="119"/>
      <c r="D170" s="119"/>
      <c r="E170" s="119"/>
      <c r="F170" s="119"/>
      <c r="G170" s="119"/>
      <c r="H170" s="119"/>
      <c r="I170" s="119"/>
      <c r="J170" s="119"/>
      <c r="K170" s="119"/>
      <c r="L170" s="119"/>
      <c r="M170" s="119"/>
      <c r="N170" s="119"/>
      <c r="O170" s="119"/>
      <c r="P170" s="119"/>
      <c r="Q170" s="119"/>
      <c r="R170" s="119"/>
      <c r="S170" s="119"/>
      <c r="T170" s="119"/>
      <c r="U170" s="119"/>
      <c r="V170" s="119"/>
      <c r="W170" s="119"/>
      <c r="X170" s="119"/>
      <c r="Y170" s="119"/>
      <c r="Z170" s="119"/>
      <c r="AA170" s="119"/>
      <c r="AB170" s="119"/>
      <c r="AC170" s="119"/>
      <c r="AD170" s="119"/>
      <c r="AE170" s="119"/>
      <c r="AF170" s="119"/>
    </row>
    <row r="171" spans="1:32" ht="20.25" customHeight="1">
      <c r="A171" s="134"/>
      <c r="B171" s="134"/>
      <c r="C171" s="119"/>
      <c r="D171" s="119"/>
      <c r="E171" s="119"/>
      <c r="F171" s="119"/>
      <c r="G171" s="119"/>
      <c r="H171" s="119"/>
      <c r="I171" s="119"/>
      <c r="J171" s="119"/>
      <c r="K171" s="119"/>
      <c r="L171" s="119"/>
      <c r="M171" s="119"/>
      <c r="N171" s="119"/>
      <c r="O171" s="119"/>
      <c r="P171" s="119"/>
      <c r="Q171" s="119"/>
      <c r="R171" s="119"/>
      <c r="S171" s="119"/>
      <c r="T171" s="119"/>
      <c r="U171" s="119"/>
      <c r="V171" s="119"/>
      <c r="W171" s="119"/>
      <c r="X171" s="119"/>
      <c r="Y171" s="119"/>
      <c r="Z171" s="119"/>
      <c r="AA171" s="119"/>
      <c r="AB171" s="119"/>
      <c r="AC171" s="119"/>
      <c r="AD171" s="119"/>
      <c r="AE171" s="119"/>
      <c r="AF171" s="119"/>
    </row>
    <row r="172" spans="1:32" ht="20.25" customHeight="1">
      <c r="A172" s="134"/>
      <c r="B172" s="134"/>
      <c r="C172" s="119"/>
      <c r="D172" s="119"/>
      <c r="E172" s="119"/>
      <c r="F172" s="119"/>
      <c r="G172" s="119"/>
      <c r="H172" s="119"/>
      <c r="I172" s="119"/>
      <c r="J172" s="119"/>
      <c r="K172" s="119"/>
      <c r="L172" s="119"/>
      <c r="M172" s="119"/>
      <c r="N172" s="119"/>
      <c r="O172" s="119"/>
      <c r="P172" s="119"/>
      <c r="Q172" s="119"/>
      <c r="R172" s="119"/>
      <c r="S172" s="119"/>
      <c r="T172" s="119"/>
      <c r="U172" s="119"/>
      <c r="V172" s="119"/>
      <c r="W172" s="119"/>
      <c r="X172" s="119"/>
      <c r="Y172" s="119"/>
      <c r="Z172" s="119"/>
      <c r="AA172" s="119"/>
      <c r="AB172" s="119"/>
      <c r="AC172" s="119"/>
      <c r="AD172" s="119"/>
      <c r="AE172" s="119"/>
      <c r="AF172" s="119"/>
    </row>
    <row r="173" spans="1:32" ht="20.25" customHeight="1">
      <c r="A173" s="134"/>
      <c r="B173" s="134"/>
      <c r="C173" s="119"/>
      <c r="D173" s="119"/>
      <c r="E173" s="119"/>
      <c r="F173" s="119"/>
      <c r="G173" s="119"/>
      <c r="H173" s="119"/>
      <c r="I173" s="119"/>
      <c r="J173" s="119"/>
      <c r="K173" s="119"/>
      <c r="L173" s="119"/>
      <c r="M173" s="119"/>
      <c r="N173" s="119"/>
      <c r="O173" s="119"/>
      <c r="P173" s="119"/>
      <c r="Q173" s="119"/>
      <c r="R173" s="119"/>
      <c r="S173" s="119"/>
      <c r="T173" s="119"/>
      <c r="U173" s="119"/>
      <c r="V173" s="119"/>
      <c r="W173" s="119"/>
      <c r="X173" s="119"/>
      <c r="Y173" s="119"/>
      <c r="Z173" s="119"/>
      <c r="AA173" s="119"/>
      <c r="AB173" s="119"/>
      <c r="AC173" s="119"/>
      <c r="AD173" s="119"/>
      <c r="AE173" s="119"/>
      <c r="AF173" s="119"/>
    </row>
    <row r="174" spans="1:32" ht="20.25" customHeight="1">
      <c r="A174" s="134"/>
      <c r="B174" s="134"/>
      <c r="C174" s="119"/>
      <c r="D174" s="119"/>
      <c r="E174" s="119"/>
      <c r="F174" s="119"/>
      <c r="G174" s="119"/>
      <c r="H174" s="119"/>
      <c r="I174" s="119"/>
      <c r="J174" s="119"/>
      <c r="K174" s="119"/>
      <c r="L174" s="119"/>
      <c r="M174" s="119"/>
      <c r="N174" s="119"/>
      <c r="O174" s="119"/>
      <c r="P174" s="119"/>
      <c r="Q174" s="119"/>
      <c r="R174" s="119"/>
      <c r="S174" s="119"/>
      <c r="T174" s="119"/>
      <c r="U174" s="119"/>
      <c r="V174" s="119"/>
      <c r="W174" s="119"/>
      <c r="X174" s="119"/>
      <c r="Y174" s="119"/>
      <c r="Z174" s="119"/>
      <c r="AA174" s="119"/>
      <c r="AB174" s="119"/>
      <c r="AC174" s="119"/>
      <c r="AD174" s="119"/>
      <c r="AE174" s="119"/>
      <c r="AF174" s="119"/>
    </row>
    <row r="175" spans="1:32" ht="20.25" customHeight="1">
      <c r="A175" s="134"/>
      <c r="B175" s="134"/>
      <c r="C175" s="119"/>
      <c r="D175" s="119"/>
      <c r="E175" s="119"/>
      <c r="F175" s="119"/>
      <c r="G175" s="119"/>
      <c r="H175" s="119"/>
      <c r="I175" s="119"/>
      <c r="J175" s="119"/>
      <c r="K175" s="119"/>
      <c r="L175" s="119"/>
      <c r="M175" s="119"/>
      <c r="N175" s="119"/>
      <c r="O175" s="119"/>
      <c r="P175" s="119"/>
      <c r="Q175" s="119"/>
      <c r="R175" s="119"/>
      <c r="S175" s="119"/>
      <c r="T175" s="119"/>
      <c r="U175" s="119"/>
      <c r="V175" s="119"/>
      <c r="W175" s="119"/>
      <c r="X175" s="119"/>
      <c r="Y175" s="119"/>
      <c r="Z175" s="119"/>
      <c r="AA175" s="119"/>
      <c r="AB175" s="119"/>
      <c r="AC175" s="119"/>
      <c r="AD175" s="119"/>
      <c r="AE175" s="119"/>
      <c r="AF175" s="119"/>
    </row>
    <row r="176" spans="1:32" ht="20.25" customHeight="1">
      <c r="A176" s="134"/>
      <c r="B176" s="134"/>
      <c r="C176" s="119"/>
      <c r="D176" s="119"/>
      <c r="E176" s="119"/>
      <c r="F176" s="119"/>
      <c r="G176" s="119"/>
      <c r="H176" s="119"/>
      <c r="I176" s="119"/>
      <c r="J176" s="119"/>
      <c r="K176" s="119"/>
      <c r="L176" s="119"/>
      <c r="M176" s="119"/>
      <c r="N176" s="119"/>
      <c r="O176" s="119"/>
      <c r="P176" s="119"/>
      <c r="Q176" s="119"/>
      <c r="R176" s="119"/>
      <c r="S176" s="119"/>
      <c r="T176" s="119"/>
      <c r="U176" s="119"/>
      <c r="V176" s="119"/>
      <c r="W176" s="119"/>
      <c r="X176" s="119"/>
      <c r="Y176" s="119"/>
      <c r="Z176" s="119"/>
      <c r="AA176" s="119"/>
      <c r="AB176" s="119"/>
      <c r="AC176" s="119"/>
      <c r="AD176" s="119"/>
      <c r="AE176" s="119"/>
      <c r="AF176" s="119"/>
    </row>
    <row r="177" spans="1:32" ht="20.25" customHeight="1">
      <c r="A177" s="134"/>
      <c r="B177" s="134"/>
      <c r="C177" s="119"/>
      <c r="D177" s="119"/>
      <c r="E177" s="119"/>
      <c r="F177" s="119"/>
      <c r="G177" s="119"/>
      <c r="H177" s="119"/>
      <c r="I177" s="119"/>
      <c r="J177" s="119"/>
      <c r="K177" s="119"/>
      <c r="L177" s="119"/>
      <c r="M177" s="119"/>
      <c r="N177" s="119"/>
      <c r="O177" s="119"/>
      <c r="P177" s="119"/>
      <c r="Q177" s="119"/>
      <c r="R177" s="119"/>
      <c r="S177" s="119"/>
      <c r="T177" s="119"/>
      <c r="U177" s="119"/>
      <c r="V177" s="119"/>
      <c r="W177" s="119"/>
      <c r="X177" s="119"/>
      <c r="Y177" s="119"/>
      <c r="Z177" s="119"/>
      <c r="AA177" s="119"/>
      <c r="AB177" s="119"/>
      <c r="AC177" s="119"/>
      <c r="AD177" s="119"/>
      <c r="AE177" s="119"/>
      <c r="AF177" s="119"/>
    </row>
    <row r="178" spans="1:32" ht="20.25" customHeight="1">
      <c r="A178" s="134"/>
      <c r="B178" s="134"/>
      <c r="C178" s="119"/>
      <c r="D178" s="119"/>
      <c r="E178" s="119"/>
      <c r="F178" s="119"/>
      <c r="G178" s="119"/>
      <c r="H178" s="119"/>
      <c r="I178" s="119"/>
      <c r="J178" s="119"/>
      <c r="K178" s="119"/>
      <c r="L178" s="119"/>
      <c r="M178" s="119"/>
      <c r="N178" s="119"/>
      <c r="O178" s="119"/>
      <c r="P178" s="119"/>
      <c r="Q178" s="119"/>
      <c r="R178" s="119"/>
      <c r="S178" s="119"/>
      <c r="T178" s="119"/>
      <c r="U178" s="119"/>
      <c r="V178" s="119"/>
      <c r="W178" s="119"/>
      <c r="X178" s="119"/>
      <c r="Y178" s="119"/>
      <c r="Z178" s="119"/>
      <c r="AA178" s="119"/>
      <c r="AB178" s="119"/>
      <c r="AC178" s="119"/>
      <c r="AD178" s="119"/>
      <c r="AE178" s="119"/>
      <c r="AF178" s="119"/>
    </row>
    <row r="179" spans="1:32" ht="20.25" customHeight="1">
      <c r="A179" s="134"/>
      <c r="B179" s="134"/>
      <c r="C179" s="119"/>
      <c r="D179" s="119"/>
      <c r="E179" s="119"/>
      <c r="F179" s="119"/>
      <c r="G179" s="119"/>
      <c r="H179" s="119"/>
      <c r="I179" s="119"/>
      <c r="J179" s="119"/>
      <c r="K179" s="119"/>
      <c r="L179" s="119"/>
      <c r="M179" s="119"/>
      <c r="N179" s="119"/>
      <c r="O179" s="119"/>
      <c r="P179" s="119"/>
      <c r="Q179" s="119"/>
      <c r="R179" s="119"/>
      <c r="S179" s="119"/>
      <c r="T179" s="119"/>
      <c r="U179" s="119"/>
      <c r="V179" s="119"/>
      <c r="W179" s="119"/>
      <c r="X179" s="119"/>
      <c r="Y179" s="119"/>
      <c r="Z179" s="119"/>
      <c r="AA179" s="119"/>
      <c r="AB179" s="119"/>
      <c r="AC179" s="119"/>
      <c r="AD179" s="119"/>
      <c r="AE179" s="119"/>
      <c r="AF179" s="119"/>
    </row>
    <row r="180" spans="1:32" ht="20.25" customHeight="1">
      <c r="A180" s="134"/>
      <c r="B180" s="134"/>
      <c r="C180" s="119"/>
      <c r="D180" s="119"/>
      <c r="E180" s="119"/>
      <c r="F180" s="119"/>
      <c r="G180" s="119"/>
      <c r="H180" s="119"/>
      <c r="I180" s="119"/>
      <c r="J180" s="119"/>
      <c r="K180" s="119"/>
      <c r="L180" s="119"/>
      <c r="M180" s="119"/>
      <c r="N180" s="119"/>
      <c r="O180" s="119"/>
      <c r="P180" s="119"/>
      <c r="Q180" s="119"/>
      <c r="R180" s="119"/>
      <c r="S180" s="119"/>
      <c r="T180" s="119"/>
      <c r="U180" s="119"/>
      <c r="V180" s="119"/>
      <c r="W180" s="119"/>
      <c r="X180" s="119"/>
      <c r="Y180" s="119"/>
      <c r="Z180" s="119"/>
      <c r="AA180" s="119"/>
      <c r="AB180" s="119"/>
      <c r="AC180" s="119"/>
      <c r="AD180" s="119"/>
      <c r="AE180" s="119"/>
      <c r="AF180" s="119"/>
    </row>
    <row r="181" spans="1:32" ht="20.25" customHeight="1">
      <c r="A181" s="134"/>
      <c r="B181" s="134"/>
      <c r="C181" s="119"/>
      <c r="D181" s="119"/>
      <c r="E181" s="119"/>
      <c r="F181" s="119"/>
      <c r="G181" s="119"/>
      <c r="H181" s="119"/>
      <c r="I181" s="119"/>
      <c r="J181" s="119"/>
      <c r="K181" s="119"/>
      <c r="L181" s="119"/>
      <c r="M181" s="119"/>
      <c r="N181" s="119"/>
      <c r="O181" s="119"/>
      <c r="P181" s="119"/>
      <c r="Q181" s="119"/>
      <c r="R181" s="119"/>
      <c r="S181" s="119"/>
      <c r="T181" s="119"/>
      <c r="U181" s="119"/>
      <c r="V181" s="119"/>
      <c r="W181" s="119"/>
      <c r="X181" s="119"/>
      <c r="Y181" s="119"/>
      <c r="Z181" s="119"/>
      <c r="AA181" s="119"/>
      <c r="AB181" s="119"/>
      <c r="AC181" s="119"/>
      <c r="AD181" s="119"/>
      <c r="AE181" s="119"/>
      <c r="AF181" s="119"/>
    </row>
    <row r="182" spans="1:32" ht="20.25" customHeight="1">
      <c r="A182" s="134"/>
      <c r="B182" s="134"/>
      <c r="C182" s="119"/>
      <c r="D182" s="119"/>
      <c r="E182" s="119"/>
      <c r="F182" s="119"/>
      <c r="G182" s="119"/>
      <c r="H182" s="119"/>
      <c r="I182" s="119"/>
      <c r="J182" s="119"/>
      <c r="K182" s="119"/>
      <c r="L182" s="119"/>
      <c r="M182" s="119"/>
      <c r="N182" s="119"/>
      <c r="O182" s="119"/>
      <c r="P182" s="119"/>
      <c r="Q182" s="119"/>
      <c r="R182" s="119"/>
      <c r="S182" s="119"/>
      <c r="T182" s="119"/>
      <c r="U182" s="119"/>
      <c r="V182" s="119"/>
      <c r="W182" s="119"/>
      <c r="X182" s="119"/>
      <c r="Y182" s="119"/>
      <c r="Z182" s="119"/>
      <c r="AA182" s="119"/>
      <c r="AB182" s="119"/>
      <c r="AC182" s="119"/>
      <c r="AD182" s="119"/>
      <c r="AE182" s="119"/>
      <c r="AF182" s="119"/>
    </row>
    <row r="183" spans="1:32" ht="20.25" customHeight="1">
      <c r="A183" s="134"/>
      <c r="B183" s="134"/>
      <c r="C183" s="119"/>
      <c r="D183" s="119"/>
      <c r="E183" s="119"/>
      <c r="F183" s="119"/>
      <c r="G183" s="119"/>
      <c r="H183" s="119"/>
      <c r="I183" s="119"/>
      <c r="J183" s="119"/>
      <c r="K183" s="119"/>
      <c r="L183" s="119"/>
      <c r="M183" s="119"/>
      <c r="N183" s="119"/>
      <c r="O183" s="119"/>
      <c r="P183" s="119"/>
      <c r="Q183" s="119"/>
      <c r="R183" s="119"/>
      <c r="S183" s="119"/>
      <c r="T183" s="119"/>
      <c r="U183" s="119"/>
      <c r="V183" s="119"/>
      <c r="W183" s="119"/>
      <c r="X183" s="119"/>
      <c r="Y183" s="119"/>
      <c r="Z183" s="119"/>
      <c r="AA183" s="119"/>
      <c r="AB183" s="119"/>
      <c r="AC183" s="119"/>
      <c r="AD183" s="119"/>
      <c r="AE183" s="119"/>
      <c r="AF183" s="119"/>
    </row>
    <row r="184" spans="1:32" ht="20.25" customHeight="1">
      <c r="A184" s="134"/>
      <c r="B184" s="134"/>
      <c r="C184" s="119"/>
      <c r="D184" s="119"/>
      <c r="E184" s="119"/>
      <c r="F184" s="119"/>
      <c r="G184" s="119"/>
      <c r="H184" s="119"/>
      <c r="I184" s="119"/>
      <c r="J184" s="119"/>
      <c r="K184" s="119"/>
      <c r="L184" s="119"/>
      <c r="M184" s="119"/>
      <c r="N184" s="119"/>
      <c r="O184" s="119"/>
      <c r="P184" s="119"/>
      <c r="Q184" s="119"/>
      <c r="R184" s="119"/>
      <c r="S184" s="119"/>
      <c r="T184" s="119"/>
      <c r="U184" s="119"/>
      <c r="V184" s="119"/>
      <c r="W184" s="119"/>
      <c r="X184" s="119"/>
      <c r="Y184" s="119"/>
      <c r="Z184" s="119"/>
      <c r="AA184" s="119"/>
      <c r="AB184" s="119"/>
      <c r="AC184" s="119"/>
      <c r="AD184" s="119"/>
      <c r="AE184" s="119"/>
      <c r="AF184" s="119"/>
    </row>
    <row r="185" spans="1:32" ht="20.25" customHeight="1">
      <c r="A185" s="134"/>
      <c r="B185" s="134"/>
      <c r="C185" s="119"/>
      <c r="D185" s="119"/>
      <c r="E185" s="119"/>
      <c r="F185" s="119"/>
      <c r="G185" s="119"/>
      <c r="H185" s="119"/>
      <c r="I185" s="119"/>
      <c r="J185" s="119"/>
      <c r="K185" s="119"/>
      <c r="L185" s="119"/>
      <c r="M185" s="119"/>
      <c r="N185" s="119"/>
      <c r="O185" s="119"/>
      <c r="P185" s="119"/>
      <c r="Q185" s="119"/>
      <c r="R185" s="119"/>
      <c r="S185" s="119"/>
      <c r="T185" s="119"/>
      <c r="U185" s="119"/>
      <c r="V185" s="119"/>
      <c r="W185" s="119"/>
      <c r="X185" s="119"/>
      <c r="Y185" s="119"/>
      <c r="Z185" s="119"/>
      <c r="AA185" s="119"/>
      <c r="AB185" s="119"/>
      <c r="AC185" s="119"/>
      <c r="AD185" s="119"/>
      <c r="AE185" s="119"/>
      <c r="AF185" s="119"/>
    </row>
    <row r="186" spans="1:32" ht="20.25" customHeight="1">
      <c r="A186" s="134"/>
      <c r="B186" s="134"/>
      <c r="C186" s="119"/>
      <c r="D186" s="119"/>
      <c r="E186" s="119"/>
      <c r="F186" s="119"/>
      <c r="G186" s="119"/>
      <c r="H186" s="119"/>
      <c r="I186" s="119"/>
      <c r="J186" s="119"/>
      <c r="K186" s="119"/>
      <c r="L186" s="119"/>
      <c r="M186" s="119"/>
      <c r="N186" s="119"/>
      <c r="O186" s="119"/>
      <c r="P186" s="119"/>
      <c r="Q186" s="119"/>
      <c r="R186" s="119"/>
      <c r="S186" s="119"/>
      <c r="T186" s="119"/>
      <c r="U186" s="119"/>
      <c r="V186" s="119"/>
      <c r="W186" s="119"/>
      <c r="X186" s="119"/>
      <c r="Y186" s="119"/>
      <c r="Z186" s="119"/>
      <c r="AA186" s="119"/>
      <c r="AB186" s="119"/>
      <c r="AC186" s="119"/>
      <c r="AD186" s="119"/>
      <c r="AE186" s="119"/>
      <c r="AF186" s="119"/>
    </row>
    <row r="187" spans="1:32" ht="20.25" customHeight="1">
      <c r="A187" s="134"/>
      <c r="B187" s="134"/>
      <c r="C187" s="119"/>
      <c r="D187" s="119"/>
      <c r="E187" s="119"/>
      <c r="F187" s="119"/>
      <c r="G187" s="119"/>
      <c r="H187" s="119"/>
      <c r="I187" s="119"/>
      <c r="J187" s="119"/>
      <c r="K187" s="119"/>
      <c r="L187" s="119"/>
      <c r="M187" s="119"/>
      <c r="N187" s="119"/>
      <c r="O187" s="119"/>
      <c r="P187" s="119"/>
      <c r="Q187" s="119"/>
      <c r="R187" s="119"/>
      <c r="S187" s="119"/>
      <c r="T187" s="119"/>
      <c r="U187" s="119"/>
      <c r="V187" s="119"/>
      <c r="W187" s="119"/>
      <c r="X187" s="119"/>
      <c r="Y187" s="119"/>
      <c r="Z187" s="119"/>
      <c r="AA187" s="119"/>
      <c r="AB187" s="119"/>
      <c r="AC187" s="119"/>
      <c r="AD187" s="119"/>
      <c r="AE187" s="119"/>
      <c r="AF187" s="119"/>
    </row>
    <row r="188" spans="1:32" ht="20.25" customHeight="1">
      <c r="A188" s="134"/>
      <c r="B188" s="134"/>
      <c r="C188" s="119"/>
      <c r="D188" s="119"/>
      <c r="E188" s="119"/>
      <c r="F188" s="119"/>
      <c r="G188" s="119"/>
      <c r="H188" s="119"/>
      <c r="I188" s="119"/>
      <c r="J188" s="119"/>
      <c r="K188" s="119"/>
      <c r="L188" s="119"/>
      <c r="M188" s="119"/>
      <c r="N188" s="119"/>
      <c r="O188" s="119"/>
      <c r="P188" s="119"/>
      <c r="Q188" s="119"/>
      <c r="R188" s="119"/>
      <c r="S188" s="119"/>
      <c r="T188" s="119"/>
      <c r="U188" s="119"/>
      <c r="V188" s="119"/>
      <c r="W188" s="119"/>
      <c r="X188" s="119"/>
      <c r="Y188" s="119"/>
      <c r="Z188" s="119"/>
      <c r="AA188" s="119"/>
      <c r="AB188" s="119"/>
      <c r="AC188" s="119"/>
      <c r="AD188" s="119"/>
      <c r="AE188" s="119"/>
      <c r="AF188" s="119"/>
    </row>
    <row r="189" spans="1:32" ht="20.25" customHeight="1">
      <c r="A189" s="134"/>
      <c r="B189" s="134"/>
      <c r="C189" s="119"/>
      <c r="D189" s="119"/>
      <c r="E189" s="119"/>
      <c r="F189" s="119"/>
      <c r="G189" s="119"/>
      <c r="H189" s="119"/>
      <c r="I189" s="119"/>
      <c r="J189" s="119"/>
      <c r="K189" s="119"/>
      <c r="L189" s="119"/>
      <c r="M189" s="119"/>
      <c r="N189" s="119"/>
      <c r="O189" s="119"/>
      <c r="P189" s="119"/>
      <c r="Q189" s="119"/>
      <c r="R189" s="119"/>
      <c r="S189" s="119"/>
      <c r="T189" s="119"/>
      <c r="U189" s="119"/>
      <c r="V189" s="119"/>
      <c r="W189" s="119"/>
      <c r="X189" s="119"/>
      <c r="Y189" s="119"/>
      <c r="Z189" s="119"/>
      <c r="AA189" s="119"/>
      <c r="AB189" s="119"/>
      <c r="AC189" s="119"/>
      <c r="AD189" s="119"/>
      <c r="AE189" s="119"/>
      <c r="AF189" s="119"/>
    </row>
    <row r="190" spans="1:32" ht="20.25" customHeight="1">
      <c r="A190" s="134"/>
      <c r="B190" s="134"/>
      <c r="C190" s="119"/>
      <c r="D190" s="119"/>
      <c r="E190" s="119"/>
      <c r="F190" s="119"/>
      <c r="G190" s="119"/>
      <c r="H190" s="119"/>
      <c r="I190" s="119"/>
      <c r="J190" s="119"/>
      <c r="K190" s="119"/>
      <c r="L190" s="119"/>
      <c r="M190" s="119"/>
      <c r="N190" s="119"/>
      <c r="O190" s="119"/>
      <c r="P190" s="119"/>
      <c r="Q190" s="119"/>
      <c r="R190" s="119"/>
      <c r="S190" s="119"/>
      <c r="T190" s="119"/>
      <c r="U190" s="119"/>
      <c r="V190" s="119"/>
      <c r="W190" s="119"/>
      <c r="X190" s="119"/>
      <c r="Y190" s="119"/>
      <c r="Z190" s="119"/>
      <c r="AA190" s="119"/>
      <c r="AB190" s="119"/>
      <c r="AC190" s="119"/>
      <c r="AD190" s="119"/>
      <c r="AE190" s="119"/>
      <c r="AF190" s="119"/>
    </row>
    <row r="191" spans="1:32" ht="20.25" customHeight="1">
      <c r="A191" s="134"/>
      <c r="B191" s="134"/>
      <c r="C191" s="119"/>
      <c r="D191" s="119"/>
      <c r="E191" s="119"/>
      <c r="F191" s="119"/>
      <c r="G191" s="119"/>
      <c r="H191" s="119"/>
      <c r="I191" s="119"/>
      <c r="J191" s="119"/>
      <c r="K191" s="119"/>
      <c r="L191" s="119"/>
      <c r="M191" s="119"/>
      <c r="N191" s="119"/>
      <c r="O191" s="119"/>
      <c r="P191" s="119"/>
      <c r="Q191" s="119"/>
      <c r="R191" s="119"/>
      <c r="S191" s="119"/>
      <c r="T191" s="119"/>
      <c r="U191" s="119"/>
      <c r="V191" s="119"/>
      <c r="W191" s="119"/>
      <c r="X191" s="119"/>
      <c r="Y191" s="119"/>
      <c r="Z191" s="119"/>
      <c r="AA191" s="119"/>
      <c r="AB191" s="119"/>
      <c r="AC191" s="119"/>
      <c r="AD191" s="119"/>
      <c r="AE191" s="119"/>
      <c r="AF191" s="119"/>
    </row>
    <row r="192" spans="1:32" ht="20.25" customHeight="1">
      <c r="A192" s="134"/>
      <c r="B192" s="134"/>
      <c r="C192" s="119"/>
      <c r="D192" s="119"/>
      <c r="E192" s="119"/>
      <c r="F192" s="119"/>
      <c r="G192" s="119"/>
      <c r="H192" s="119"/>
      <c r="I192" s="119"/>
      <c r="J192" s="119"/>
      <c r="K192" s="119"/>
      <c r="L192" s="119"/>
      <c r="M192" s="119"/>
      <c r="N192" s="119"/>
      <c r="O192" s="119"/>
      <c r="P192" s="119"/>
      <c r="Q192" s="119"/>
      <c r="R192" s="119"/>
      <c r="S192" s="119"/>
      <c r="T192" s="119"/>
      <c r="U192" s="119"/>
      <c r="V192" s="119"/>
      <c r="W192" s="119"/>
      <c r="X192" s="119"/>
      <c r="Y192" s="119"/>
      <c r="Z192" s="119"/>
      <c r="AA192" s="119"/>
      <c r="AB192" s="119"/>
      <c r="AC192" s="119"/>
      <c r="AD192" s="119"/>
      <c r="AE192" s="119"/>
      <c r="AF192" s="119"/>
    </row>
    <row r="193" spans="1:32" ht="20.25" customHeight="1">
      <c r="A193" s="134"/>
      <c r="B193" s="134"/>
      <c r="C193" s="119"/>
      <c r="D193" s="119"/>
      <c r="E193" s="119"/>
      <c r="F193" s="119"/>
      <c r="G193" s="119"/>
      <c r="H193" s="119"/>
      <c r="I193" s="119"/>
      <c r="J193" s="119"/>
      <c r="K193" s="119"/>
      <c r="L193" s="119"/>
      <c r="M193" s="119"/>
      <c r="N193" s="119"/>
      <c r="O193" s="119"/>
      <c r="P193" s="119"/>
      <c r="Q193" s="119"/>
      <c r="R193" s="119"/>
      <c r="S193" s="119"/>
      <c r="T193" s="119"/>
      <c r="U193" s="119"/>
      <c r="V193" s="119"/>
      <c r="W193" s="119"/>
      <c r="X193" s="119"/>
      <c r="Y193" s="119"/>
      <c r="Z193" s="119"/>
      <c r="AA193" s="119"/>
      <c r="AB193" s="119"/>
      <c r="AC193" s="119"/>
      <c r="AD193" s="119"/>
      <c r="AE193" s="119"/>
      <c r="AF193" s="119"/>
    </row>
    <row r="194" spans="1:32" ht="20.25" customHeight="1">
      <c r="A194" s="134"/>
      <c r="B194" s="134"/>
      <c r="C194" s="119"/>
      <c r="D194" s="119"/>
      <c r="E194" s="119"/>
      <c r="F194" s="119"/>
      <c r="G194" s="119"/>
      <c r="H194" s="119"/>
      <c r="I194" s="119"/>
      <c r="J194" s="119"/>
      <c r="K194" s="119"/>
      <c r="L194" s="119"/>
      <c r="M194" s="119"/>
      <c r="N194" s="119"/>
      <c r="O194" s="119"/>
      <c r="P194" s="119"/>
      <c r="Q194" s="119"/>
      <c r="R194" s="119"/>
      <c r="S194" s="119"/>
      <c r="T194" s="119"/>
      <c r="U194" s="119"/>
      <c r="V194" s="119"/>
      <c r="W194" s="119"/>
      <c r="X194" s="119"/>
      <c r="Y194" s="119"/>
      <c r="Z194" s="119"/>
      <c r="AA194" s="119"/>
      <c r="AB194" s="119"/>
      <c r="AC194" s="119"/>
      <c r="AD194" s="119"/>
      <c r="AE194" s="119"/>
      <c r="AF194" s="119"/>
    </row>
    <row r="195" spans="1:32" ht="20.25" customHeight="1">
      <c r="A195" s="134"/>
      <c r="B195" s="134"/>
      <c r="C195" s="119"/>
      <c r="D195" s="119"/>
      <c r="E195" s="119"/>
      <c r="F195" s="119"/>
      <c r="G195" s="119"/>
      <c r="H195" s="119"/>
      <c r="I195" s="119"/>
      <c r="J195" s="119"/>
      <c r="K195" s="119"/>
      <c r="L195" s="119"/>
      <c r="M195" s="119"/>
      <c r="N195" s="119"/>
      <c r="O195" s="119"/>
      <c r="P195" s="119"/>
      <c r="Q195" s="119"/>
      <c r="R195" s="119"/>
      <c r="S195" s="119"/>
      <c r="T195" s="119"/>
      <c r="U195" s="119"/>
      <c r="V195" s="119"/>
      <c r="W195" s="119"/>
      <c r="X195" s="119"/>
      <c r="Y195" s="119"/>
      <c r="Z195" s="119"/>
      <c r="AA195" s="119"/>
      <c r="AB195" s="119"/>
      <c r="AC195" s="119"/>
      <c r="AD195" s="119"/>
      <c r="AE195" s="119"/>
      <c r="AF195" s="119"/>
    </row>
    <row r="196" spans="1:32" ht="20.25" customHeight="1">
      <c r="A196" s="134"/>
      <c r="B196" s="134"/>
      <c r="C196" s="119"/>
      <c r="D196" s="119"/>
      <c r="E196" s="119"/>
      <c r="F196" s="119"/>
      <c r="G196" s="119"/>
      <c r="H196" s="119"/>
      <c r="I196" s="119"/>
      <c r="J196" s="119"/>
      <c r="K196" s="119"/>
      <c r="L196" s="119"/>
      <c r="M196" s="119"/>
      <c r="N196" s="119"/>
      <c r="O196" s="119"/>
      <c r="P196" s="119"/>
      <c r="Q196" s="119"/>
      <c r="R196" s="119"/>
      <c r="S196" s="119"/>
      <c r="T196" s="119"/>
      <c r="U196" s="119"/>
      <c r="V196" s="119"/>
      <c r="W196" s="119"/>
      <c r="X196" s="119"/>
      <c r="Y196" s="119"/>
      <c r="Z196" s="119"/>
      <c r="AA196" s="119"/>
      <c r="AB196" s="119"/>
      <c r="AC196" s="119"/>
      <c r="AD196" s="119"/>
      <c r="AE196" s="119"/>
      <c r="AF196" s="119"/>
    </row>
    <row r="197" spans="1:32" ht="20.25" customHeight="1">
      <c r="A197" s="134"/>
      <c r="B197" s="134"/>
      <c r="C197" s="119"/>
      <c r="D197" s="119"/>
      <c r="E197" s="119"/>
      <c r="F197" s="119"/>
      <c r="G197" s="119"/>
      <c r="H197" s="119"/>
      <c r="I197" s="119"/>
      <c r="J197" s="119"/>
      <c r="K197" s="119"/>
      <c r="L197" s="119"/>
      <c r="M197" s="119"/>
      <c r="N197" s="119"/>
      <c r="O197" s="119"/>
      <c r="P197" s="119"/>
      <c r="Q197" s="119"/>
      <c r="R197" s="119"/>
      <c r="S197" s="119"/>
      <c r="T197" s="119"/>
      <c r="U197" s="119"/>
      <c r="V197" s="119"/>
      <c r="W197" s="119"/>
      <c r="X197" s="119"/>
      <c r="Y197" s="119"/>
      <c r="Z197" s="119"/>
      <c r="AA197" s="119"/>
      <c r="AB197" s="119"/>
      <c r="AC197" s="119"/>
      <c r="AD197" s="119"/>
      <c r="AE197" s="119"/>
      <c r="AF197" s="119"/>
    </row>
    <row r="198" spans="1:32" ht="20.25" customHeight="1">
      <c r="A198" s="134"/>
      <c r="B198" s="134"/>
      <c r="C198" s="119"/>
      <c r="D198" s="119"/>
      <c r="E198" s="119"/>
      <c r="F198" s="119"/>
      <c r="G198" s="119"/>
      <c r="H198" s="119"/>
      <c r="I198" s="119"/>
      <c r="J198" s="119"/>
      <c r="K198" s="119"/>
      <c r="L198" s="119"/>
      <c r="M198" s="119"/>
      <c r="N198" s="119"/>
      <c r="O198" s="119"/>
      <c r="P198" s="119"/>
      <c r="Q198" s="119"/>
      <c r="R198" s="119"/>
      <c r="S198" s="119"/>
      <c r="T198" s="119"/>
      <c r="U198" s="119"/>
      <c r="V198" s="119"/>
      <c r="W198" s="119"/>
      <c r="X198" s="119"/>
      <c r="Y198" s="119"/>
      <c r="Z198" s="119"/>
      <c r="AA198" s="119"/>
      <c r="AB198" s="119"/>
      <c r="AC198" s="119"/>
      <c r="AD198" s="119"/>
      <c r="AE198" s="119"/>
      <c r="AF198" s="119"/>
    </row>
    <row r="199" spans="1:32" ht="20.25" customHeight="1">
      <c r="A199" s="134"/>
      <c r="B199" s="134"/>
      <c r="C199" s="119"/>
      <c r="D199" s="119"/>
      <c r="E199" s="119"/>
      <c r="F199" s="119"/>
      <c r="G199" s="119"/>
      <c r="H199" s="119"/>
      <c r="I199" s="119"/>
      <c r="J199" s="119"/>
      <c r="K199" s="119"/>
      <c r="L199" s="119"/>
      <c r="M199" s="119"/>
      <c r="N199" s="119"/>
      <c r="O199" s="119"/>
      <c r="P199" s="119"/>
      <c r="Q199" s="119"/>
      <c r="R199" s="119"/>
      <c r="S199" s="119"/>
      <c r="T199" s="119"/>
      <c r="U199" s="119"/>
      <c r="V199" s="119"/>
      <c r="W199" s="119"/>
      <c r="X199" s="119"/>
      <c r="Y199" s="119"/>
      <c r="Z199" s="119"/>
      <c r="AA199" s="119"/>
      <c r="AB199" s="119"/>
      <c r="AC199" s="119"/>
      <c r="AD199" s="119"/>
      <c r="AE199" s="119"/>
      <c r="AF199" s="119"/>
    </row>
    <row r="200" spans="1:32" ht="20.25" customHeight="1">
      <c r="A200" s="134"/>
      <c r="B200" s="134"/>
      <c r="C200" s="119"/>
      <c r="D200" s="119"/>
      <c r="E200" s="119"/>
      <c r="F200" s="119"/>
      <c r="G200" s="119"/>
      <c r="H200" s="119"/>
      <c r="I200" s="119"/>
      <c r="J200" s="119"/>
      <c r="K200" s="119"/>
      <c r="L200" s="119"/>
      <c r="M200" s="119"/>
      <c r="N200" s="119"/>
      <c r="O200" s="119"/>
      <c r="P200" s="119"/>
      <c r="Q200" s="119"/>
      <c r="R200" s="119"/>
      <c r="S200" s="119"/>
      <c r="T200" s="119"/>
      <c r="U200" s="119"/>
      <c r="V200" s="119"/>
      <c r="W200" s="119"/>
      <c r="X200" s="119"/>
      <c r="Y200" s="119"/>
      <c r="Z200" s="119"/>
      <c r="AA200" s="119"/>
      <c r="AB200" s="119"/>
      <c r="AC200" s="119"/>
      <c r="AD200" s="119"/>
      <c r="AE200" s="119"/>
      <c r="AF200" s="119"/>
    </row>
    <row r="201" spans="1:32" ht="20.25" customHeight="1">
      <c r="A201" s="134"/>
      <c r="B201" s="134"/>
      <c r="C201" s="119"/>
      <c r="D201" s="119"/>
      <c r="E201" s="119"/>
      <c r="F201" s="119"/>
      <c r="G201" s="119"/>
      <c r="H201" s="119"/>
      <c r="I201" s="119"/>
      <c r="J201" s="119"/>
      <c r="K201" s="119"/>
      <c r="L201" s="119"/>
      <c r="M201" s="119"/>
      <c r="N201" s="119"/>
      <c r="O201" s="119"/>
      <c r="P201" s="119"/>
      <c r="Q201" s="119"/>
      <c r="R201" s="119"/>
      <c r="S201" s="119"/>
      <c r="T201" s="119"/>
      <c r="U201" s="119"/>
      <c r="V201" s="119"/>
      <c r="W201" s="119"/>
      <c r="X201" s="119"/>
      <c r="Y201" s="119"/>
      <c r="Z201" s="119"/>
      <c r="AA201" s="119"/>
      <c r="AB201" s="119"/>
      <c r="AC201" s="119"/>
      <c r="AD201" s="119"/>
      <c r="AE201" s="119"/>
      <c r="AF201" s="119"/>
    </row>
    <row r="202" spans="1:32" ht="20.25" customHeight="1">
      <c r="A202" s="134"/>
      <c r="B202" s="134"/>
      <c r="C202" s="119"/>
      <c r="D202" s="119"/>
      <c r="E202" s="119"/>
      <c r="F202" s="119"/>
      <c r="G202" s="119"/>
      <c r="H202" s="119"/>
      <c r="I202" s="119"/>
      <c r="J202" s="119"/>
      <c r="K202" s="119"/>
      <c r="L202" s="119"/>
      <c r="M202" s="119"/>
      <c r="N202" s="119"/>
      <c r="O202" s="119"/>
      <c r="P202" s="119"/>
      <c r="Q202" s="119"/>
      <c r="R202" s="119"/>
      <c r="S202" s="119"/>
      <c r="T202" s="119"/>
      <c r="U202" s="119"/>
      <c r="V202" s="119"/>
      <c r="W202" s="119"/>
      <c r="X202" s="119"/>
      <c r="Y202" s="119"/>
      <c r="Z202" s="119"/>
      <c r="AA202" s="119"/>
      <c r="AB202" s="119"/>
      <c r="AC202" s="119"/>
      <c r="AD202" s="119"/>
      <c r="AE202" s="119"/>
      <c r="AF202" s="119"/>
    </row>
    <row r="203" spans="1:32" ht="20.25" customHeight="1">
      <c r="A203" s="134"/>
      <c r="B203" s="134"/>
      <c r="C203" s="119"/>
      <c r="D203" s="119"/>
      <c r="E203" s="119"/>
      <c r="F203" s="119"/>
      <c r="G203" s="119"/>
      <c r="H203" s="119"/>
      <c r="I203" s="119"/>
      <c r="J203" s="119"/>
      <c r="K203" s="119"/>
      <c r="L203" s="119"/>
      <c r="M203" s="119"/>
      <c r="N203" s="119"/>
      <c r="O203" s="119"/>
      <c r="P203" s="119"/>
      <c r="Q203" s="119"/>
      <c r="R203" s="119"/>
      <c r="S203" s="119"/>
      <c r="T203" s="119"/>
      <c r="U203" s="119"/>
      <c r="V203" s="119"/>
      <c r="W203" s="119"/>
      <c r="X203" s="119"/>
      <c r="Y203" s="119"/>
      <c r="Z203" s="119"/>
      <c r="AA203" s="119"/>
      <c r="AB203" s="119"/>
      <c r="AC203" s="119"/>
      <c r="AD203" s="119"/>
      <c r="AE203" s="119"/>
      <c r="AF203" s="119"/>
    </row>
    <row r="204" spans="1:32" ht="20.25" customHeight="1">
      <c r="A204" s="134"/>
      <c r="B204" s="134"/>
      <c r="C204" s="119"/>
      <c r="D204" s="119"/>
      <c r="E204" s="119"/>
      <c r="F204" s="119"/>
      <c r="G204" s="119"/>
      <c r="H204" s="119"/>
      <c r="I204" s="119"/>
      <c r="J204" s="119"/>
      <c r="K204" s="119"/>
      <c r="L204" s="119"/>
      <c r="M204" s="119"/>
      <c r="N204" s="119"/>
      <c r="O204" s="119"/>
      <c r="P204" s="119"/>
      <c r="Q204" s="119"/>
      <c r="R204" s="119"/>
      <c r="S204" s="119"/>
      <c r="T204" s="119"/>
      <c r="U204" s="119"/>
      <c r="V204" s="119"/>
      <c r="W204" s="119"/>
      <c r="X204" s="119"/>
      <c r="Y204" s="119"/>
      <c r="Z204" s="119"/>
      <c r="AA204" s="119"/>
      <c r="AB204" s="119"/>
      <c r="AC204" s="119"/>
      <c r="AD204" s="119"/>
      <c r="AE204" s="119"/>
      <c r="AF204" s="119"/>
    </row>
    <row r="205" spans="1:32" ht="20.25" customHeight="1">
      <c r="A205" s="134"/>
      <c r="B205" s="134"/>
      <c r="C205" s="119"/>
      <c r="D205" s="119"/>
      <c r="E205" s="119"/>
      <c r="F205" s="119"/>
      <c r="G205" s="119"/>
      <c r="H205" s="119"/>
      <c r="I205" s="119"/>
      <c r="J205" s="119"/>
      <c r="K205" s="119"/>
      <c r="L205" s="119"/>
      <c r="M205" s="119"/>
      <c r="N205" s="119"/>
      <c r="O205" s="119"/>
      <c r="P205" s="119"/>
      <c r="Q205" s="119"/>
      <c r="R205" s="119"/>
      <c r="S205" s="119"/>
      <c r="T205" s="119"/>
      <c r="U205" s="119"/>
      <c r="V205" s="119"/>
      <c r="W205" s="119"/>
      <c r="X205" s="119"/>
      <c r="Y205" s="119"/>
      <c r="Z205" s="119"/>
      <c r="AA205" s="119"/>
      <c r="AB205" s="119"/>
      <c r="AC205" s="119"/>
      <c r="AD205" s="119"/>
      <c r="AE205" s="119"/>
      <c r="AF205" s="119"/>
    </row>
    <row r="206" spans="1:32" ht="20.25" customHeight="1">
      <c r="A206" s="134"/>
      <c r="B206" s="134"/>
      <c r="C206" s="119"/>
      <c r="D206" s="119"/>
      <c r="E206" s="119"/>
      <c r="F206" s="119"/>
      <c r="G206" s="119"/>
      <c r="H206" s="119"/>
      <c r="I206" s="119"/>
      <c r="J206" s="119"/>
      <c r="K206" s="119"/>
      <c r="L206" s="119"/>
      <c r="M206" s="119"/>
      <c r="N206" s="119"/>
      <c r="O206" s="119"/>
      <c r="P206" s="119"/>
      <c r="Q206" s="119"/>
      <c r="R206" s="119"/>
      <c r="S206" s="119"/>
      <c r="T206" s="119"/>
      <c r="U206" s="119"/>
      <c r="V206" s="119"/>
      <c r="W206" s="119"/>
      <c r="X206" s="119"/>
      <c r="Y206" s="119"/>
      <c r="Z206" s="119"/>
      <c r="AA206" s="119"/>
      <c r="AB206" s="119"/>
      <c r="AC206" s="119"/>
      <c r="AD206" s="119"/>
      <c r="AE206" s="119"/>
      <c r="AF206" s="119"/>
    </row>
    <row r="207" spans="1:32" ht="20.25" customHeight="1">
      <c r="A207" s="134"/>
      <c r="B207" s="134"/>
      <c r="C207" s="119"/>
      <c r="D207" s="119"/>
      <c r="E207" s="119"/>
      <c r="F207" s="119"/>
      <c r="G207" s="119"/>
      <c r="H207" s="119"/>
      <c r="I207" s="119"/>
      <c r="J207" s="119"/>
      <c r="K207" s="119"/>
      <c r="L207" s="119"/>
      <c r="M207" s="119"/>
      <c r="N207" s="119"/>
      <c r="O207" s="119"/>
      <c r="P207" s="119"/>
      <c r="Q207" s="119"/>
      <c r="R207" s="119"/>
      <c r="S207" s="119"/>
      <c r="T207" s="119"/>
      <c r="U207" s="119"/>
      <c r="V207" s="119"/>
      <c r="W207" s="119"/>
      <c r="X207" s="119"/>
      <c r="Y207" s="119"/>
      <c r="Z207" s="119"/>
      <c r="AA207" s="119"/>
      <c r="AB207" s="119"/>
      <c r="AC207" s="119"/>
      <c r="AD207" s="119"/>
      <c r="AE207" s="119"/>
      <c r="AF207" s="119"/>
    </row>
    <row r="208" spans="1:32" ht="20.25" customHeight="1">
      <c r="A208" s="134"/>
      <c r="B208" s="134"/>
      <c r="C208" s="119"/>
      <c r="D208" s="119"/>
      <c r="E208" s="119"/>
      <c r="F208" s="119"/>
      <c r="G208" s="119"/>
      <c r="H208" s="119"/>
      <c r="I208" s="119"/>
      <c r="J208" s="119"/>
      <c r="K208" s="119"/>
      <c r="L208" s="119"/>
      <c r="M208" s="119"/>
      <c r="N208" s="119"/>
      <c r="O208" s="119"/>
      <c r="P208" s="119"/>
      <c r="Q208" s="119"/>
      <c r="R208" s="119"/>
      <c r="S208" s="119"/>
      <c r="T208" s="119"/>
      <c r="U208" s="119"/>
      <c r="V208" s="119"/>
      <c r="W208" s="119"/>
      <c r="X208" s="119"/>
      <c r="Y208" s="119"/>
      <c r="Z208" s="119"/>
      <c r="AA208" s="119"/>
      <c r="AB208" s="119"/>
      <c r="AC208" s="119"/>
      <c r="AD208" s="119"/>
      <c r="AE208" s="119"/>
      <c r="AF208" s="119"/>
    </row>
    <row r="209" spans="1:32" ht="20.25" customHeight="1">
      <c r="A209" s="134"/>
      <c r="B209" s="134"/>
      <c r="C209" s="119"/>
      <c r="D209" s="119"/>
      <c r="E209" s="119"/>
      <c r="F209" s="119"/>
      <c r="G209" s="119"/>
      <c r="H209" s="119"/>
      <c r="I209" s="119"/>
      <c r="J209" s="119"/>
      <c r="K209" s="119"/>
      <c r="L209" s="119"/>
      <c r="M209" s="119"/>
      <c r="N209" s="119"/>
      <c r="O209" s="119"/>
      <c r="P209" s="119"/>
      <c r="Q209" s="119"/>
      <c r="R209" s="119"/>
      <c r="S209" s="119"/>
      <c r="T209" s="119"/>
      <c r="U209" s="119"/>
      <c r="V209" s="119"/>
      <c r="W209" s="119"/>
      <c r="X209" s="119"/>
      <c r="Y209" s="119"/>
      <c r="Z209" s="119"/>
      <c r="AA209" s="119"/>
      <c r="AB209" s="119"/>
      <c r="AC209" s="119"/>
      <c r="AD209" s="119"/>
      <c r="AE209" s="119"/>
      <c r="AF209" s="119"/>
    </row>
    <row r="210" spans="1:32" ht="20.25" customHeight="1">
      <c r="A210" s="134"/>
      <c r="B210" s="134"/>
      <c r="C210" s="119"/>
      <c r="D210" s="119"/>
      <c r="E210" s="119"/>
      <c r="F210" s="119"/>
      <c r="G210" s="119"/>
      <c r="H210" s="119"/>
      <c r="I210" s="119"/>
      <c r="J210" s="119"/>
      <c r="K210" s="119"/>
      <c r="L210" s="119"/>
      <c r="M210" s="119"/>
      <c r="N210" s="119"/>
      <c r="O210" s="119"/>
      <c r="P210" s="119"/>
      <c r="Q210" s="119"/>
      <c r="R210" s="119"/>
      <c r="S210" s="119"/>
      <c r="T210" s="119"/>
      <c r="U210" s="119"/>
      <c r="V210" s="119"/>
      <c r="W210" s="119"/>
      <c r="X210" s="119"/>
      <c r="Y210" s="119"/>
      <c r="Z210" s="119"/>
      <c r="AA210" s="119"/>
      <c r="AB210" s="119"/>
      <c r="AC210" s="119"/>
      <c r="AD210" s="119"/>
      <c r="AE210" s="119"/>
      <c r="AF210" s="119"/>
    </row>
    <row r="211" spans="1:32" ht="20.25" customHeight="1">
      <c r="A211" s="134"/>
      <c r="B211" s="134"/>
      <c r="C211" s="119"/>
      <c r="D211" s="119"/>
      <c r="E211" s="119"/>
      <c r="F211" s="119"/>
      <c r="G211" s="119"/>
      <c r="H211" s="119"/>
      <c r="I211" s="119"/>
      <c r="J211" s="119"/>
      <c r="K211" s="119"/>
      <c r="L211" s="119"/>
      <c r="M211" s="119"/>
      <c r="N211" s="119"/>
      <c r="O211" s="119"/>
      <c r="P211" s="119"/>
      <c r="Q211" s="119"/>
      <c r="R211" s="119"/>
      <c r="S211" s="119"/>
      <c r="T211" s="119"/>
      <c r="U211" s="119"/>
      <c r="V211" s="119"/>
      <c r="W211" s="119"/>
      <c r="X211" s="119"/>
      <c r="Y211" s="119"/>
      <c r="Z211" s="119"/>
      <c r="AA211" s="119"/>
      <c r="AB211" s="119"/>
      <c r="AC211" s="119"/>
      <c r="AD211" s="119"/>
      <c r="AE211" s="119"/>
      <c r="AF211" s="119"/>
    </row>
    <row r="212" spans="1:32" ht="20.25" customHeight="1">
      <c r="A212" s="134"/>
      <c r="B212" s="134"/>
      <c r="C212" s="119"/>
      <c r="D212" s="119"/>
      <c r="E212" s="119"/>
      <c r="F212" s="119"/>
      <c r="G212" s="119"/>
      <c r="H212" s="119"/>
      <c r="I212" s="119"/>
      <c r="J212" s="119"/>
      <c r="K212" s="119"/>
      <c r="L212" s="119"/>
      <c r="M212" s="119"/>
      <c r="N212" s="119"/>
      <c r="O212" s="119"/>
      <c r="P212" s="119"/>
      <c r="Q212" s="119"/>
      <c r="R212" s="119"/>
      <c r="S212" s="119"/>
      <c r="T212" s="119"/>
      <c r="U212" s="119"/>
      <c r="V212" s="119"/>
      <c r="W212" s="119"/>
      <c r="X212" s="119"/>
      <c r="Y212" s="119"/>
      <c r="Z212" s="119"/>
      <c r="AA212" s="119"/>
      <c r="AB212" s="119"/>
      <c r="AC212" s="119"/>
      <c r="AD212" s="119"/>
      <c r="AE212" s="119"/>
      <c r="AF212" s="119"/>
    </row>
    <row r="213" spans="1:32" ht="20.25" customHeight="1">
      <c r="A213" s="134"/>
      <c r="B213" s="134"/>
      <c r="C213" s="119"/>
      <c r="D213" s="119"/>
      <c r="E213" s="119"/>
      <c r="F213" s="119"/>
      <c r="G213" s="119"/>
      <c r="H213" s="119"/>
      <c r="I213" s="119"/>
      <c r="J213" s="119"/>
      <c r="K213" s="119"/>
      <c r="L213" s="119"/>
      <c r="M213" s="119"/>
      <c r="N213" s="119"/>
      <c r="O213" s="119"/>
      <c r="P213" s="119"/>
      <c r="Q213" s="119"/>
      <c r="R213" s="119"/>
      <c r="S213" s="119"/>
      <c r="T213" s="119"/>
      <c r="U213" s="119"/>
      <c r="V213" s="119"/>
      <c r="W213" s="119"/>
      <c r="X213" s="119"/>
      <c r="Y213" s="119"/>
      <c r="Z213" s="119"/>
      <c r="AA213" s="119"/>
      <c r="AB213" s="119"/>
      <c r="AC213" s="119"/>
      <c r="AD213" s="119"/>
      <c r="AE213" s="119"/>
      <c r="AF213" s="119"/>
    </row>
    <row r="214" spans="1:32" ht="20.25" customHeight="1">
      <c r="A214" s="134"/>
      <c r="B214" s="134"/>
      <c r="C214" s="119"/>
      <c r="D214" s="119"/>
      <c r="E214" s="119"/>
      <c r="F214" s="119"/>
      <c r="G214" s="119"/>
      <c r="H214" s="119"/>
      <c r="I214" s="119"/>
      <c r="J214" s="119"/>
      <c r="K214" s="119"/>
      <c r="L214" s="119"/>
      <c r="M214" s="119"/>
      <c r="N214" s="119"/>
      <c r="O214" s="119"/>
      <c r="P214" s="119"/>
      <c r="Q214" s="119"/>
      <c r="R214" s="119"/>
      <c r="S214" s="119"/>
      <c r="T214" s="119"/>
      <c r="U214" s="119"/>
      <c r="V214" s="119"/>
      <c r="W214" s="119"/>
      <c r="X214" s="119"/>
      <c r="Y214" s="119"/>
      <c r="Z214" s="119"/>
      <c r="AA214" s="119"/>
      <c r="AB214" s="119"/>
      <c r="AC214" s="119"/>
      <c r="AD214" s="119"/>
      <c r="AE214" s="119"/>
      <c r="AF214" s="119"/>
    </row>
    <row r="215" spans="1:32" ht="20.25" customHeight="1">
      <c r="A215" s="134"/>
      <c r="B215" s="134"/>
      <c r="C215" s="119"/>
      <c r="D215" s="119"/>
      <c r="E215" s="119"/>
      <c r="F215" s="119"/>
      <c r="G215" s="119"/>
      <c r="H215" s="119"/>
      <c r="I215" s="119"/>
      <c r="J215" s="119"/>
      <c r="K215" s="119"/>
      <c r="L215" s="119"/>
      <c r="M215" s="119"/>
      <c r="N215" s="119"/>
      <c r="O215" s="119"/>
      <c r="P215" s="119"/>
      <c r="Q215" s="119"/>
      <c r="R215" s="119"/>
      <c r="S215" s="119"/>
      <c r="T215" s="119"/>
      <c r="U215" s="119"/>
      <c r="V215" s="119"/>
      <c r="W215" s="119"/>
      <c r="X215" s="119"/>
      <c r="Y215" s="119"/>
      <c r="Z215" s="119"/>
      <c r="AA215" s="119"/>
      <c r="AB215" s="119"/>
      <c r="AC215" s="119"/>
      <c r="AD215" s="119"/>
      <c r="AE215" s="119"/>
      <c r="AF215" s="119"/>
    </row>
    <row r="216" spans="1:32" ht="20.25" customHeight="1">
      <c r="A216" s="134"/>
      <c r="B216" s="134"/>
      <c r="C216" s="119"/>
      <c r="D216" s="119"/>
      <c r="E216" s="119"/>
      <c r="F216" s="119"/>
      <c r="G216" s="119"/>
      <c r="H216" s="119"/>
      <c r="I216" s="119"/>
      <c r="J216" s="119"/>
      <c r="K216" s="119"/>
      <c r="L216" s="119"/>
      <c r="M216" s="119"/>
      <c r="N216" s="119"/>
      <c r="O216" s="119"/>
      <c r="P216" s="119"/>
      <c r="Q216" s="119"/>
      <c r="R216" s="119"/>
      <c r="S216" s="119"/>
      <c r="T216" s="119"/>
      <c r="U216" s="119"/>
      <c r="V216" s="119"/>
      <c r="W216" s="119"/>
      <c r="X216" s="119"/>
      <c r="Y216" s="119"/>
      <c r="Z216" s="119"/>
      <c r="AA216" s="119"/>
      <c r="AB216" s="119"/>
      <c r="AC216" s="119"/>
      <c r="AD216" s="119"/>
      <c r="AE216" s="119"/>
      <c r="AF216" s="119"/>
    </row>
    <row r="217" spans="1:32" ht="20.25" customHeight="1">
      <c r="A217" s="134"/>
      <c r="B217" s="134"/>
      <c r="C217" s="119"/>
      <c r="D217" s="119"/>
      <c r="E217" s="119"/>
      <c r="F217" s="119"/>
      <c r="G217" s="119"/>
      <c r="H217" s="119"/>
      <c r="I217" s="119"/>
      <c r="J217" s="119"/>
      <c r="K217" s="119"/>
      <c r="L217" s="119"/>
      <c r="M217" s="119"/>
      <c r="N217" s="119"/>
      <c r="O217" s="119"/>
      <c r="P217" s="119"/>
      <c r="Q217" s="119"/>
      <c r="R217" s="119"/>
      <c r="S217" s="119"/>
      <c r="T217" s="119"/>
      <c r="U217" s="119"/>
      <c r="V217" s="119"/>
      <c r="W217" s="119"/>
      <c r="X217" s="119"/>
      <c r="Y217" s="119"/>
      <c r="Z217" s="119"/>
      <c r="AA217" s="119"/>
      <c r="AB217" s="119"/>
      <c r="AC217" s="119"/>
      <c r="AD217" s="119"/>
      <c r="AE217" s="119"/>
      <c r="AF217" s="119"/>
    </row>
    <row r="218" spans="1:32" ht="20.25" customHeight="1">
      <c r="A218" s="134"/>
      <c r="B218" s="134"/>
      <c r="C218" s="119"/>
      <c r="D218" s="119"/>
      <c r="E218" s="119"/>
      <c r="F218" s="119"/>
      <c r="G218" s="119"/>
      <c r="H218" s="119"/>
      <c r="I218" s="119"/>
      <c r="J218" s="119"/>
      <c r="K218" s="119"/>
      <c r="L218" s="119"/>
      <c r="M218" s="119"/>
      <c r="N218" s="119"/>
      <c r="O218" s="119"/>
      <c r="P218" s="119"/>
      <c r="Q218" s="119"/>
      <c r="R218" s="119"/>
      <c r="S218" s="119"/>
      <c r="T218" s="119"/>
      <c r="U218" s="119"/>
      <c r="V218" s="119"/>
      <c r="W218" s="119"/>
      <c r="X218" s="119"/>
      <c r="Y218" s="119"/>
      <c r="Z218" s="119"/>
      <c r="AA218" s="119"/>
      <c r="AB218" s="119"/>
      <c r="AC218" s="119"/>
      <c r="AD218" s="119"/>
      <c r="AE218" s="119"/>
      <c r="AF218" s="119"/>
    </row>
    <row r="219" spans="1:32" ht="20.25" customHeight="1">
      <c r="A219" s="134"/>
      <c r="B219" s="134"/>
      <c r="C219" s="119"/>
      <c r="D219" s="119"/>
      <c r="E219" s="119"/>
      <c r="F219" s="119"/>
      <c r="G219" s="119"/>
      <c r="H219" s="119"/>
      <c r="I219" s="119"/>
      <c r="J219" s="119"/>
      <c r="K219" s="119"/>
      <c r="L219" s="119"/>
      <c r="M219" s="119"/>
      <c r="N219" s="119"/>
      <c r="O219" s="119"/>
      <c r="P219" s="119"/>
      <c r="Q219" s="119"/>
      <c r="R219" s="119"/>
      <c r="S219" s="119"/>
      <c r="T219" s="119"/>
      <c r="U219" s="119"/>
      <c r="V219" s="119"/>
      <c r="W219" s="119"/>
      <c r="X219" s="119"/>
      <c r="Y219" s="119"/>
      <c r="Z219" s="119"/>
      <c r="AA219" s="119"/>
      <c r="AB219" s="119"/>
      <c r="AC219" s="119"/>
      <c r="AD219" s="119"/>
      <c r="AE219" s="119"/>
      <c r="AF219" s="119"/>
    </row>
    <row r="220" spans="1:32" ht="20.25" customHeight="1">
      <c r="A220" s="134"/>
      <c r="B220" s="134"/>
      <c r="C220" s="119"/>
      <c r="D220" s="119"/>
      <c r="E220" s="119"/>
      <c r="F220" s="119"/>
      <c r="G220" s="119"/>
      <c r="H220" s="119"/>
      <c r="I220" s="119"/>
      <c r="J220" s="119"/>
      <c r="K220" s="119"/>
      <c r="L220" s="119"/>
      <c r="M220" s="119"/>
      <c r="N220" s="119"/>
      <c r="O220" s="119"/>
      <c r="P220" s="119"/>
      <c r="Q220" s="119"/>
      <c r="R220" s="119"/>
      <c r="S220" s="119"/>
      <c r="T220" s="119"/>
      <c r="U220" s="119"/>
      <c r="V220" s="119"/>
      <c r="W220" s="119"/>
      <c r="X220" s="119"/>
      <c r="Y220" s="119"/>
      <c r="Z220" s="119"/>
      <c r="AA220" s="119"/>
      <c r="AB220" s="119"/>
      <c r="AC220" s="119"/>
      <c r="AD220" s="119"/>
      <c r="AE220" s="119"/>
      <c r="AF220" s="119"/>
    </row>
    <row r="221" spans="1:32" ht="20.25" customHeight="1">
      <c r="A221" s="134"/>
      <c r="B221" s="134"/>
      <c r="C221" s="119"/>
      <c r="D221" s="119"/>
      <c r="E221" s="119"/>
      <c r="F221" s="119"/>
      <c r="G221" s="119"/>
      <c r="H221" s="119"/>
      <c r="I221" s="119"/>
      <c r="J221" s="119"/>
      <c r="K221" s="119"/>
      <c r="L221" s="119"/>
      <c r="M221" s="119"/>
      <c r="N221" s="119"/>
      <c r="O221" s="119"/>
      <c r="P221" s="119"/>
      <c r="Q221" s="119"/>
      <c r="R221" s="119"/>
      <c r="S221" s="119"/>
      <c r="T221" s="119"/>
      <c r="U221" s="119"/>
      <c r="V221" s="119"/>
      <c r="W221" s="119"/>
      <c r="X221" s="119"/>
      <c r="Y221" s="119"/>
      <c r="Z221" s="119"/>
      <c r="AA221" s="119"/>
      <c r="AB221" s="119"/>
      <c r="AC221" s="119"/>
      <c r="AD221" s="119"/>
      <c r="AE221" s="119"/>
      <c r="AF221" s="119"/>
    </row>
    <row r="222" spans="1:32" ht="20.25" customHeight="1">
      <c r="A222" s="134"/>
      <c r="B222" s="134"/>
      <c r="C222" s="119"/>
      <c r="D222" s="119"/>
      <c r="E222" s="119"/>
      <c r="F222" s="119"/>
      <c r="G222" s="119"/>
      <c r="H222" s="119"/>
      <c r="I222" s="119"/>
      <c r="J222" s="119"/>
      <c r="K222" s="119"/>
      <c r="L222" s="119"/>
      <c r="M222" s="119"/>
      <c r="N222" s="119"/>
      <c r="O222" s="119"/>
      <c r="P222" s="119"/>
      <c r="Q222" s="119"/>
      <c r="R222" s="119"/>
      <c r="S222" s="119"/>
      <c r="T222" s="119"/>
      <c r="U222" s="119"/>
      <c r="V222" s="119"/>
      <c r="W222" s="119"/>
      <c r="X222" s="119"/>
      <c r="Y222" s="119"/>
      <c r="Z222" s="119"/>
      <c r="AA222" s="119"/>
      <c r="AB222" s="119"/>
      <c r="AC222" s="119"/>
      <c r="AD222" s="119"/>
      <c r="AE222" s="119"/>
      <c r="AF222" s="119"/>
    </row>
    <row r="223" spans="1:32" ht="20.25" customHeight="1">
      <c r="A223" s="134"/>
      <c r="B223" s="134"/>
      <c r="C223" s="119"/>
      <c r="D223" s="119"/>
      <c r="E223" s="119"/>
      <c r="F223" s="119"/>
      <c r="G223" s="119"/>
      <c r="H223" s="119"/>
      <c r="I223" s="119"/>
      <c r="J223" s="119"/>
      <c r="K223" s="119"/>
      <c r="L223" s="119"/>
      <c r="M223" s="119"/>
      <c r="N223" s="119"/>
      <c r="O223" s="119"/>
      <c r="P223" s="119"/>
      <c r="Q223" s="119"/>
      <c r="R223" s="119"/>
      <c r="S223" s="119"/>
      <c r="T223" s="119"/>
      <c r="U223" s="119"/>
      <c r="V223" s="119"/>
      <c r="W223" s="119"/>
      <c r="X223" s="119"/>
      <c r="Y223" s="119"/>
      <c r="Z223" s="119"/>
      <c r="AA223" s="119"/>
      <c r="AB223" s="119"/>
      <c r="AC223" s="119"/>
      <c r="AD223" s="119"/>
      <c r="AE223" s="119"/>
      <c r="AF223" s="119"/>
    </row>
    <row r="224" spans="1:32" ht="20.25" customHeight="1">
      <c r="A224" s="134"/>
      <c r="B224" s="134"/>
      <c r="C224" s="119"/>
      <c r="D224" s="119"/>
      <c r="E224" s="119"/>
      <c r="F224" s="119"/>
      <c r="G224" s="119"/>
      <c r="H224" s="119"/>
      <c r="I224" s="119"/>
      <c r="J224" s="119"/>
      <c r="K224" s="119"/>
      <c r="L224" s="119"/>
      <c r="M224" s="119"/>
      <c r="N224" s="119"/>
      <c r="O224" s="119"/>
      <c r="P224" s="119"/>
      <c r="Q224" s="119"/>
      <c r="R224" s="119"/>
      <c r="S224" s="119"/>
      <c r="T224" s="119"/>
      <c r="U224" s="119"/>
      <c r="V224" s="119"/>
      <c r="W224" s="119"/>
      <c r="X224" s="119"/>
      <c r="Y224" s="119"/>
      <c r="Z224" s="119"/>
      <c r="AA224" s="119"/>
      <c r="AB224" s="119"/>
      <c r="AC224" s="119"/>
      <c r="AD224" s="119"/>
      <c r="AE224" s="119"/>
      <c r="AF224" s="119"/>
    </row>
    <row r="225" spans="1:32" ht="20.25" customHeight="1">
      <c r="A225" s="134"/>
      <c r="B225" s="134"/>
      <c r="C225" s="119"/>
      <c r="D225" s="119"/>
      <c r="E225" s="119"/>
      <c r="F225" s="119"/>
      <c r="G225" s="119"/>
      <c r="H225" s="119"/>
      <c r="I225" s="119"/>
      <c r="J225" s="119"/>
      <c r="K225" s="119"/>
      <c r="L225" s="119"/>
      <c r="M225" s="119"/>
      <c r="N225" s="119"/>
      <c r="O225" s="119"/>
      <c r="P225" s="119"/>
      <c r="Q225" s="119"/>
      <c r="R225" s="119"/>
      <c r="S225" s="119"/>
      <c r="T225" s="119"/>
      <c r="U225" s="119"/>
      <c r="V225" s="119"/>
      <c r="W225" s="119"/>
      <c r="X225" s="119"/>
      <c r="Y225" s="119"/>
      <c r="Z225" s="119"/>
      <c r="AA225" s="119"/>
      <c r="AB225" s="119"/>
      <c r="AC225" s="119"/>
      <c r="AD225" s="119"/>
      <c r="AE225" s="119"/>
      <c r="AF225" s="119"/>
    </row>
    <row r="226" spans="1:32" ht="20.25" customHeight="1">
      <c r="A226" s="134"/>
      <c r="B226" s="134"/>
      <c r="C226" s="119"/>
      <c r="D226" s="119"/>
      <c r="E226" s="119"/>
      <c r="F226" s="119"/>
      <c r="G226" s="119"/>
      <c r="H226" s="119"/>
      <c r="I226" s="119"/>
      <c r="J226" s="119"/>
      <c r="K226" s="119"/>
      <c r="L226" s="119"/>
      <c r="M226" s="119"/>
      <c r="N226" s="119"/>
      <c r="O226" s="119"/>
      <c r="P226" s="119"/>
      <c r="Q226" s="119"/>
      <c r="R226" s="119"/>
      <c r="S226" s="119"/>
      <c r="T226" s="119"/>
      <c r="U226" s="119"/>
      <c r="V226" s="119"/>
      <c r="W226" s="119"/>
      <c r="X226" s="119"/>
      <c r="Y226" s="119"/>
      <c r="Z226" s="119"/>
      <c r="AA226" s="119"/>
      <c r="AB226" s="119"/>
      <c r="AC226" s="119"/>
      <c r="AD226" s="119"/>
      <c r="AE226" s="119"/>
      <c r="AF226" s="119"/>
    </row>
    <row r="227" spans="1:32" ht="20.25" customHeight="1">
      <c r="A227" s="134"/>
      <c r="B227" s="134"/>
      <c r="C227" s="119"/>
      <c r="D227" s="119"/>
      <c r="E227" s="119"/>
      <c r="F227" s="119"/>
      <c r="G227" s="119"/>
      <c r="H227" s="119"/>
      <c r="I227" s="119"/>
      <c r="J227" s="119"/>
      <c r="K227" s="119"/>
      <c r="L227" s="119"/>
      <c r="M227" s="119"/>
      <c r="N227" s="119"/>
      <c r="O227" s="119"/>
      <c r="P227" s="119"/>
      <c r="Q227" s="119"/>
      <c r="R227" s="119"/>
      <c r="S227" s="119"/>
      <c r="T227" s="119"/>
      <c r="U227" s="119"/>
      <c r="V227" s="119"/>
      <c r="W227" s="119"/>
      <c r="X227" s="119"/>
      <c r="Y227" s="119"/>
      <c r="Z227" s="119"/>
      <c r="AA227" s="119"/>
      <c r="AB227" s="119"/>
      <c r="AC227" s="119"/>
      <c r="AD227" s="119"/>
      <c r="AE227" s="119"/>
      <c r="AF227" s="119"/>
    </row>
    <row r="228" spans="1:32" ht="20.25" customHeight="1">
      <c r="A228" s="134"/>
      <c r="B228" s="134"/>
      <c r="C228" s="119"/>
      <c r="D228" s="119"/>
      <c r="E228" s="119"/>
      <c r="F228" s="119"/>
      <c r="G228" s="119"/>
      <c r="H228" s="119"/>
      <c r="I228" s="119"/>
      <c r="J228" s="119"/>
      <c r="K228" s="119"/>
      <c r="L228" s="119"/>
      <c r="M228" s="119"/>
      <c r="N228" s="119"/>
      <c r="O228" s="119"/>
      <c r="P228" s="119"/>
      <c r="Q228" s="119"/>
      <c r="R228" s="119"/>
      <c r="S228" s="119"/>
      <c r="T228" s="119"/>
      <c r="U228" s="119"/>
      <c r="V228" s="119"/>
      <c r="W228" s="119"/>
      <c r="X228" s="119"/>
      <c r="Y228" s="119"/>
      <c r="Z228" s="119"/>
      <c r="AA228" s="119"/>
      <c r="AB228" s="119"/>
      <c r="AC228" s="119"/>
      <c r="AD228" s="119"/>
      <c r="AE228" s="119"/>
      <c r="AF228" s="119"/>
    </row>
    <row r="229" spans="1:32" ht="20.25" customHeight="1">
      <c r="A229" s="134"/>
      <c r="B229" s="134"/>
      <c r="C229" s="119"/>
      <c r="D229" s="119"/>
      <c r="E229" s="119"/>
      <c r="F229" s="119"/>
      <c r="G229" s="119"/>
      <c r="H229" s="119"/>
      <c r="I229" s="119"/>
      <c r="J229" s="119"/>
      <c r="K229" s="119"/>
      <c r="L229" s="119"/>
      <c r="M229" s="119"/>
      <c r="N229" s="119"/>
      <c r="O229" s="119"/>
      <c r="P229" s="119"/>
      <c r="Q229" s="119"/>
      <c r="R229" s="119"/>
      <c r="S229" s="119"/>
      <c r="T229" s="119"/>
      <c r="U229" s="119"/>
      <c r="V229" s="119"/>
      <c r="W229" s="119"/>
      <c r="X229" s="119"/>
      <c r="Y229" s="119"/>
      <c r="Z229" s="119"/>
      <c r="AA229" s="119"/>
      <c r="AB229" s="119"/>
      <c r="AC229" s="119"/>
      <c r="AD229" s="119"/>
      <c r="AE229" s="119"/>
      <c r="AF229" s="119"/>
    </row>
    <row r="230" spans="1:32" ht="20.25" customHeight="1">
      <c r="A230" s="134"/>
      <c r="B230" s="134"/>
      <c r="C230" s="119"/>
      <c r="D230" s="119"/>
      <c r="E230" s="119"/>
      <c r="F230" s="119"/>
      <c r="G230" s="119"/>
      <c r="H230" s="119"/>
      <c r="I230" s="119"/>
      <c r="J230" s="119"/>
      <c r="K230" s="119"/>
      <c r="L230" s="119"/>
      <c r="M230" s="119"/>
      <c r="N230" s="119"/>
      <c r="O230" s="119"/>
      <c r="P230" s="119"/>
      <c r="Q230" s="119"/>
      <c r="R230" s="119"/>
      <c r="S230" s="119"/>
      <c r="T230" s="119"/>
      <c r="U230" s="119"/>
      <c r="V230" s="119"/>
      <c r="W230" s="119"/>
      <c r="X230" s="119"/>
      <c r="Y230" s="119"/>
      <c r="Z230" s="119"/>
      <c r="AA230" s="119"/>
      <c r="AB230" s="119"/>
      <c r="AC230" s="119"/>
      <c r="AD230" s="119"/>
      <c r="AE230" s="119"/>
      <c r="AF230" s="119"/>
    </row>
    <row r="231" spans="1:32" ht="20.25" customHeight="1">
      <c r="A231" s="134"/>
      <c r="B231" s="134"/>
      <c r="C231" s="119"/>
      <c r="D231" s="119"/>
      <c r="E231" s="119"/>
      <c r="F231" s="119"/>
      <c r="G231" s="119"/>
      <c r="H231" s="119"/>
      <c r="I231" s="119"/>
      <c r="J231" s="119"/>
      <c r="K231" s="119"/>
      <c r="L231" s="119"/>
      <c r="M231" s="119"/>
      <c r="N231" s="119"/>
      <c r="O231" s="119"/>
      <c r="P231" s="119"/>
      <c r="Q231" s="119"/>
      <c r="R231" s="119"/>
      <c r="S231" s="119"/>
      <c r="T231" s="119"/>
      <c r="U231" s="119"/>
      <c r="V231" s="119"/>
      <c r="W231" s="119"/>
      <c r="X231" s="119"/>
      <c r="Y231" s="119"/>
      <c r="Z231" s="119"/>
      <c r="AA231" s="119"/>
      <c r="AB231" s="119"/>
      <c r="AC231" s="119"/>
      <c r="AD231" s="119"/>
      <c r="AE231" s="119"/>
      <c r="AF231" s="119"/>
    </row>
    <row r="232" spans="1:32" ht="20.25" customHeight="1">
      <c r="A232" s="134"/>
      <c r="B232" s="134"/>
      <c r="C232" s="119"/>
      <c r="D232" s="119"/>
      <c r="E232" s="119"/>
      <c r="F232" s="119"/>
      <c r="G232" s="119"/>
      <c r="H232" s="119"/>
      <c r="I232" s="119"/>
      <c r="J232" s="119"/>
      <c r="K232" s="119"/>
      <c r="L232" s="119"/>
      <c r="M232" s="119"/>
      <c r="N232" s="119"/>
      <c r="O232" s="119"/>
      <c r="P232" s="119"/>
      <c r="Q232" s="119"/>
      <c r="R232" s="119"/>
      <c r="S232" s="119"/>
      <c r="T232" s="119"/>
      <c r="U232" s="119"/>
      <c r="V232" s="119"/>
      <c r="W232" s="119"/>
      <c r="X232" s="119"/>
      <c r="Y232" s="119"/>
      <c r="Z232" s="119"/>
      <c r="AA232" s="119"/>
      <c r="AB232" s="119"/>
      <c r="AC232" s="119"/>
      <c r="AD232" s="119"/>
      <c r="AE232" s="119"/>
      <c r="AF232" s="119"/>
    </row>
    <row r="233" spans="1:32" ht="20.25" customHeight="1">
      <c r="A233" s="134"/>
      <c r="B233" s="134"/>
      <c r="C233" s="119"/>
      <c r="D233" s="119"/>
      <c r="E233" s="119"/>
      <c r="F233" s="119"/>
      <c r="G233" s="119"/>
      <c r="H233" s="119"/>
      <c r="I233" s="119"/>
      <c r="J233" s="119"/>
      <c r="K233" s="119"/>
      <c r="L233" s="119"/>
      <c r="M233" s="119"/>
      <c r="N233" s="119"/>
      <c r="O233" s="119"/>
      <c r="P233" s="119"/>
      <c r="Q233" s="119"/>
      <c r="R233" s="119"/>
      <c r="S233" s="119"/>
      <c r="T233" s="119"/>
      <c r="U233" s="119"/>
      <c r="V233" s="119"/>
      <c r="W233" s="119"/>
      <c r="X233" s="119"/>
      <c r="Y233" s="119"/>
      <c r="Z233" s="119"/>
      <c r="AA233" s="119"/>
      <c r="AB233" s="119"/>
      <c r="AC233" s="119"/>
      <c r="AD233" s="119"/>
      <c r="AE233" s="119"/>
      <c r="AF233" s="119"/>
    </row>
    <row r="234" spans="1:32" ht="20.25" customHeight="1">
      <c r="A234" s="134"/>
      <c r="B234" s="134"/>
      <c r="C234" s="119"/>
      <c r="D234" s="119"/>
      <c r="E234" s="119"/>
      <c r="F234" s="119"/>
      <c r="G234" s="119"/>
      <c r="H234" s="119"/>
      <c r="I234" s="119"/>
      <c r="J234" s="119"/>
      <c r="K234" s="119"/>
      <c r="L234" s="119"/>
      <c r="M234" s="119"/>
      <c r="N234" s="119"/>
      <c r="O234" s="119"/>
      <c r="P234" s="119"/>
      <c r="Q234" s="119"/>
      <c r="R234" s="119"/>
      <c r="S234" s="119"/>
      <c r="T234" s="119"/>
      <c r="U234" s="119"/>
      <c r="V234" s="119"/>
      <c r="W234" s="119"/>
      <c r="X234" s="119"/>
      <c r="Y234" s="119"/>
      <c r="Z234" s="119"/>
      <c r="AA234" s="119"/>
      <c r="AB234" s="119"/>
      <c r="AC234" s="119"/>
      <c r="AD234" s="119"/>
      <c r="AE234" s="119"/>
      <c r="AF234" s="119"/>
    </row>
    <row r="235" spans="1:32" ht="20.25" customHeight="1">
      <c r="A235" s="134"/>
      <c r="B235" s="134"/>
      <c r="C235" s="119"/>
      <c r="D235" s="119"/>
      <c r="E235" s="119"/>
      <c r="F235" s="119"/>
      <c r="G235" s="119"/>
      <c r="H235" s="119"/>
      <c r="I235" s="119"/>
      <c r="J235" s="119"/>
      <c r="K235" s="119"/>
      <c r="L235" s="119"/>
      <c r="M235" s="119"/>
      <c r="N235" s="119"/>
      <c r="O235" s="119"/>
      <c r="P235" s="119"/>
      <c r="Q235" s="119"/>
      <c r="R235" s="119"/>
      <c r="S235" s="119"/>
      <c r="T235" s="119"/>
      <c r="U235" s="119"/>
      <c r="V235" s="119"/>
      <c r="W235" s="119"/>
      <c r="X235" s="119"/>
      <c r="Y235" s="119"/>
      <c r="Z235" s="119"/>
      <c r="AA235" s="119"/>
      <c r="AB235" s="119"/>
      <c r="AC235" s="119"/>
      <c r="AD235" s="119"/>
      <c r="AE235" s="119"/>
      <c r="AF235" s="119"/>
    </row>
    <row r="236" spans="1:32" ht="20.25" customHeight="1">
      <c r="A236" s="134"/>
      <c r="B236" s="134"/>
      <c r="C236" s="119"/>
      <c r="D236" s="119"/>
      <c r="E236" s="119"/>
      <c r="F236" s="119"/>
      <c r="G236" s="119"/>
      <c r="H236" s="119"/>
      <c r="I236" s="119"/>
      <c r="J236" s="119"/>
      <c r="K236" s="119"/>
      <c r="L236" s="119"/>
      <c r="M236" s="119"/>
      <c r="N236" s="119"/>
      <c r="O236" s="119"/>
      <c r="P236" s="119"/>
      <c r="Q236" s="119"/>
      <c r="R236" s="119"/>
      <c r="S236" s="119"/>
      <c r="T236" s="119"/>
      <c r="U236" s="119"/>
      <c r="V236" s="119"/>
      <c r="W236" s="119"/>
      <c r="X236" s="119"/>
      <c r="Y236" s="119"/>
      <c r="Z236" s="119"/>
      <c r="AA236" s="119"/>
      <c r="AB236" s="119"/>
      <c r="AC236" s="119"/>
      <c r="AD236" s="119"/>
      <c r="AE236" s="119"/>
      <c r="AF236" s="119"/>
    </row>
    <row r="237" spans="1:32" ht="20.25" customHeight="1">
      <c r="A237" s="134"/>
      <c r="B237" s="134"/>
      <c r="C237" s="119"/>
      <c r="D237" s="119"/>
      <c r="E237" s="119"/>
      <c r="F237" s="119"/>
      <c r="G237" s="119"/>
      <c r="H237" s="119"/>
      <c r="I237" s="119"/>
      <c r="J237" s="119"/>
      <c r="K237" s="119"/>
      <c r="L237" s="119"/>
      <c r="M237" s="119"/>
      <c r="N237" s="119"/>
      <c r="O237" s="119"/>
      <c r="P237" s="119"/>
      <c r="Q237" s="119"/>
      <c r="R237" s="119"/>
      <c r="S237" s="119"/>
      <c r="T237" s="119"/>
      <c r="U237" s="119"/>
      <c r="V237" s="119"/>
      <c r="W237" s="119"/>
      <c r="X237" s="119"/>
      <c r="Y237" s="119"/>
      <c r="Z237" s="119"/>
      <c r="AA237" s="119"/>
      <c r="AB237" s="119"/>
      <c r="AC237" s="119"/>
      <c r="AD237" s="119"/>
      <c r="AE237" s="119"/>
      <c r="AF237" s="119"/>
    </row>
    <row r="238" spans="1:32" ht="20.25" customHeight="1">
      <c r="A238" s="134"/>
      <c r="B238" s="134"/>
      <c r="C238" s="119"/>
      <c r="D238" s="119"/>
      <c r="E238" s="119"/>
      <c r="F238" s="119"/>
      <c r="G238" s="119"/>
      <c r="H238" s="119"/>
      <c r="I238" s="119"/>
      <c r="J238" s="119"/>
      <c r="K238" s="119"/>
      <c r="L238" s="119"/>
      <c r="M238" s="119"/>
      <c r="N238" s="119"/>
      <c r="O238" s="119"/>
      <c r="P238" s="119"/>
      <c r="Q238" s="119"/>
      <c r="R238" s="119"/>
      <c r="S238" s="119"/>
      <c r="T238" s="119"/>
      <c r="U238" s="119"/>
      <c r="V238" s="119"/>
      <c r="W238" s="119"/>
      <c r="X238" s="119"/>
      <c r="Y238" s="119"/>
      <c r="Z238" s="119"/>
      <c r="AA238" s="119"/>
      <c r="AB238" s="119"/>
      <c r="AC238" s="119"/>
      <c r="AD238" s="119"/>
      <c r="AE238" s="119"/>
      <c r="AF238" s="119"/>
    </row>
    <row r="239" spans="1:32" ht="20.25" customHeight="1">
      <c r="A239" s="134"/>
      <c r="B239" s="134"/>
      <c r="C239" s="119"/>
      <c r="D239" s="119"/>
      <c r="E239" s="119"/>
      <c r="F239" s="119"/>
      <c r="G239" s="119"/>
      <c r="H239" s="119"/>
      <c r="I239" s="119"/>
      <c r="J239" s="119"/>
      <c r="K239" s="119"/>
      <c r="L239" s="119"/>
      <c r="M239" s="119"/>
      <c r="N239" s="119"/>
      <c r="O239" s="119"/>
      <c r="P239" s="119"/>
      <c r="Q239" s="119"/>
      <c r="R239" s="119"/>
      <c r="S239" s="119"/>
      <c r="T239" s="119"/>
      <c r="U239" s="119"/>
      <c r="V239" s="119"/>
      <c r="W239" s="119"/>
      <c r="X239" s="119"/>
      <c r="Y239" s="119"/>
      <c r="Z239" s="119"/>
      <c r="AA239" s="119"/>
      <c r="AB239" s="119"/>
      <c r="AC239" s="119"/>
      <c r="AD239" s="119"/>
      <c r="AE239" s="119"/>
      <c r="AF239" s="119"/>
    </row>
    <row r="240" spans="1:32" ht="20.25" customHeight="1">
      <c r="A240" s="134"/>
      <c r="B240" s="134"/>
      <c r="C240" s="119"/>
      <c r="D240" s="119"/>
      <c r="E240" s="119"/>
      <c r="F240" s="119"/>
      <c r="G240" s="119"/>
      <c r="H240" s="119"/>
      <c r="I240" s="119"/>
      <c r="J240" s="119"/>
      <c r="K240" s="119"/>
      <c r="L240" s="119"/>
      <c r="M240" s="119"/>
      <c r="N240" s="119"/>
      <c r="O240" s="119"/>
      <c r="P240" s="119"/>
      <c r="Q240" s="119"/>
      <c r="R240" s="119"/>
      <c r="S240" s="119"/>
      <c r="T240" s="119"/>
      <c r="U240" s="119"/>
      <c r="V240" s="119"/>
      <c r="W240" s="119"/>
      <c r="X240" s="119"/>
      <c r="Y240" s="119"/>
      <c r="Z240" s="119"/>
      <c r="AA240" s="119"/>
      <c r="AB240" s="119"/>
      <c r="AC240" s="119"/>
      <c r="AD240" s="119"/>
      <c r="AE240" s="119"/>
      <c r="AF240" s="119"/>
    </row>
    <row r="241" spans="1:32" ht="20.25" customHeight="1">
      <c r="A241" s="134"/>
      <c r="B241" s="134"/>
      <c r="C241" s="119"/>
      <c r="D241" s="119"/>
      <c r="E241" s="119"/>
      <c r="F241" s="119"/>
      <c r="G241" s="119"/>
      <c r="H241" s="119"/>
      <c r="I241" s="119"/>
      <c r="J241" s="119"/>
      <c r="K241" s="119"/>
      <c r="L241" s="119"/>
      <c r="M241" s="119"/>
      <c r="N241" s="119"/>
      <c r="O241" s="119"/>
      <c r="P241" s="119"/>
      <c r="Q241" s="119"/>
      <c r="R241" s="119"/>
      <c r="S241" s="119"/>
      <c r="T241" s="119"/>
      <c r="U241" s="119"/>
      <c r="V241" s="119"/>
      <c r="W241" s="119"/>
      <c r="X241" s="119"/>
      <c r="Y241" s="119"/>
      <c r="Z241" s="119"/>
      <c r="AA241" s="119"/>
      <c r="AB241" s="119"/>
      <c r="AC241" s="119"/>
      <c r="AD241" s="119"/>
      <c r="AE241" s="119"/>
      <c r="AF241" s="119"/>
    </row>
    <row r="242" spans="1:32" ht="20.25" customHeight="1">
      <c r="A242" s="134"/>
      <c r="B242" s="134"/>
      <c r="C242" s="119"/>
      <c r="D242" s="119"/>
      <c r="E242" s="119"/>
      <c r="F242" s="119"/>
      <c r="G242" s="119"/>
      <c r="H242" s="119"/>
      <c r="I242" s="119"/>
      <c r="J242" s="119"/>
      <c r="K242" s="119"/>
      <c r="L242" s="119"/>
      <c r="M242" s="119"/>
      <c r="N242" s="119"/>
      <c r="O242" s="119"/>
      <c r="P242" s="119"/>
      <c r="Q242" s="119"/>
      <c r="R242" s="119"/>
      <c r="S242" s="119"/>
      <c r="T242" s="119"/>
      <c r="U242" s="119"/>
      <c r="V242" s="119"/>
      <c r="W242" s="119"/>
      <c r="X242" s="119"/>
      <c r="Y242" s="119"/>
      <c r="Z242" s="119"/>
      <c r="AA242" s="119"/>
      <c r="AB242" s="119"/>
      <c r="AC242" s="119"/>
      <c r="AD242" s="119"/>
      <c r="AE242" s="119"/>
      <c r="AF242" s="119"/>
    </row>
    <row r="243" spans="1:32" ht="20.25" customHeight="1">
      <c r="A243" s="134"/>
      <c r="B243" s="134"/>
      <c r="C243" s="119"/>
      <c r="D243" s="119"/>
      <c r="E243" s="119"/>
      <c r="F243" s="119"/>
      <c r="G243" s="119"/>
      <c r="H243" s="119"/>
      <c r="I243" s="119"/>
      <c r="J243" s="119"/>
      <c r="K243" s="119"/>
      <c r="L243" s="119"/>
      <c r="M243" s="119"/>
      <c r="N243" s="119"/>
      <c r="O243" s="119"/>
      <c r="P243" s="119"/>
      <c r="Q243" s="119"/>
      <c r="R243" s="119"/>
      <c r="S243" s="119"/>
      <c r="T243" s="119"/>
      <c r="U243" s="119"/>
      <c r="V243" s="119"/>
      <c r="W243" s="119"/>
      <c r="X243" s="119"/>
      <c r="Y243" s="119"/>
      <c r="Z243" s="119"/>
      <c r="AA243" s="119"/>
      <c r="AB243" s="119"/>
      <c r="AC243" s="119"/>
      <c r="AD243" s="119"/>
      <c r="AE243" s="119"/>
      <c r="AF243" s="119"/>
    </row>
    <row r="244" spans="1:32" ht="20.25" customHeight="1">
      <c r="A244" s="134"/>
      <c r="B244" s="134"/>
      <c r="C244" s="119"/>
      <c r="D244" s="119"/>
      <c r="E244" s="119"/>
      <c r="F244" s="119"/>
      <c r="G244" s="119"/>
      <c r="H244" s="119"/>
      <c r="I244" s="119"/>
      <c r="J244" s="119"/>
      <c r="K244" s="119"/>
      <c r="L244" s="119"/>
      <c r="M244" s="119"/>
      <c r="N244" s="119"/>
      <c r="O244" s="119"/>
      <c r="P244" s="119"/>
      <c r="Q244" s="119"/>
      <c r="R244" s="119"/>
      <c r="S244" s="119"/>
      <c r="T244" s="119"/>
      <c r="U244" s="119"/>
      <c r="V244" s="119"/>
      <c r="W244" s="119"/>
      <c r="X244" s="119"/>
      <c r="Y244" s="119"/>
      <c r="Z244" s="119"/>
      <c r="AA244" s="119"/>
      <c r="AB244" s="119"/>
      <c r="AC244" s="119"/>
      <c r="AD244" s="119"/>
      <c r="AE244" s="119"/>
      <c r="AF244" s="119"/>
    </row>
    <row r="245" spans="1:32" ht="20.25" customHeight="1">
      <c r="A245" s="134"/>
      <c r="B245" s="134"/>
      <c r="C245" s="119"/>
      <c r="D245" s="119"/>
      <c r="E245" s="119"/>
      <c r="F245" s="119"/>
      <c r="G245" s="119"/>
      <c r="H245" s="119"/>
      <c r="I245" s="119"/>
      <c r="J245" s="119"/>
      <c r="K245" s="119"/>
      <c r="L245" s="119"/>
      <c r="M245" s="119"/>
      <c r="N245" s="119"/>
      <c r="O245" s="119"/>
      <c r="P245" s="119"/>
      <c r="Q245" s="119"/>
      <c r="R245" s="119"/>
      <c r="S245" s="119"/>
      <c r="T245" s="119"/>
      <c r="U245" s="119"/>
      <c r="V245" s="119"/>
      <c r="W245" s="119"/>
      <c r="X245" s="119"/>
      <c r="Y245" s="119"/>
      <c r="Z245" s="119"/>
      <c r="AA245" s="119"/>
      <c r="AB245" s="119"/>
      <c r="AC245" s="119"/>
      <c r="AD245" s="119"/>
      <c r="AE245" s="119"/>
      <c r="AF245" s="119"/>
    </row>
    <row r="246" spans="1:32" ht="20.25" customHeight="1">
      <c r="A246" s="134"/>
      <c r="B246" s="134"/>
      <c r="C246" s="119"/>
      <c r="D246" s="119"/>
      <c r="E246" s="119"/>
      <c r="F246" s="119"/>
      <c r="G246" s="119"/>
      <c r="H246" s="119"/>
      <c r="I246" s="119"/>
      <c r="J246" s="119"/>
      <c r="K246" s="119"/>
      <c r="L246" s="119"/>
      <c r="M246" s="119"/>
      <c r="N246" s="119"/>
      <c r="O246" s="119"/>
      <c r="P246" s="119"/>
      <c r="Q246" s="119"/>
      <c r="R246" s="119"/>
      <c r="S246" s="119"/>
      <c r="T246" s="119"/>
      <c r="U246" s="119"/>
      <c r="V246" s="119"/>
      <c r="W246" s="119"/>
      <c r="X246" s="119"/>
      <c r="Y246" s="119"/>
      <c r="Z246" s="119"/>
      <c r="AA246" s="119"/>
      <c r="AB246" s="119"/>
      <c r="AC246" s="119"/>
      <c r="AD246" s="119"/>
      <c r="AE246" s="119"/>
      <c r="AF246" s="119"/>
    </row>
    <row r="247" spans="1:32" ht="20.25" customHeight="1">
      <c r="A247" s="134"/>
      <c r="B247" s="134"/>
      <c r="C247" s="119"/>
      <c r="D247" s="119"/>
      <c r="E247" s="119"/>
      <c r="F247" s="119"/>
      <c r="G247" s="119"/>
      <c r="H247" s="119"/>
      <c r="I247" s="119"/>
      <c r="J247" s="119"/>
      <c r="K247" s="119"/>
      <c r="L247" s="119"/>
      <c r="M247" s="119"/>
      <c r="N247" s="119"/>
      <c r="O247" s="119"/>
      <c r="P247" s="119"/>
      <c r="Q247" s="119"/>
      <c r="R247" s="119"/>
      <c r="S247" s="119"/>
      <c r="T247" s="119"/>
      <c r="U247" s="119"/>
      <c r="V247" s="119"/>
      <c r="W247" s="119"/>
      <c r="X247" s="119"/>
      <c r="Y247" s="119"/>
      <c r="Z247" s="119"/>
      <c r="AA247" s="119"/>
      <c r="AB247" s="119"/>
      <c r="AC247" s="119"/>
      <c r="AD247" s="119"/>
      <c r="AE247" s="119"/>
      <c r="AF247" s="119"/>
    </row>
    <row r="248" spans="1:32" ht="20.25" customHeight="1">
      <c r="A248" s="134"/>
      <c r="B248" s="134"/>
      <c r="C248" s="119"/>
      <c r="D248" s="119"/>
      <c r="E248" s="119"/>
      <c r="F248" s="119"/>
      <c r="G248" s="119"/>
      <c r="H248" s="119"/>
      <c r="I248" s="119"/>
      <c r="J248" s="119"/>
      <c r="K248" s="119"/>
      <c r="L248" s="119"/>
      <c r="M248" s="119"/>
      <c r="N248" s="119"/>
      <c r="O248" s="119"/>
      <c r="P248" s="119"/>
      <c r="Q248" s="119"/>
      <c r="R248" s="119"/>
      <c r="S248" s="119"/>
      <c r="T248" s="119"/>
      <c r="U248" s="119"/>
      <c r="V248" s="119"/>
      <c r="W248" s="119"/>
      <c r="X248" s="119"/>
      <c r="Y248" s="119"/>
      <c r="Z248" s="119"/>
      <c r="AA248" s="119"/>
      <c r="AB248" s="119"/>
      <c r="AC248" s="119"/>
      <c r="AD248" s="119"/>
      <c r="AE248" s="119"/>
      <c r="AF248" s="119"/>
    </row>
    <row r="249" spans="1:32" ht="20.25" customHeight="1">
      <c r="A249" s="134"/>
      <c r="B249" s="134"/>
      <c r="C249" s="119"/>
      <c r="D249" s="119"/>
      <c r="E249" s="119"/>
      <c r="F249" s="119"/>
      <c r="G249" s="119"/>
      <c r="H249" s="119"/>
      <c r="I249" s="119"/>
      <c r="J249" s="119"/>
      <c r="K249" s="119"/>
      <c r="L249" s="119"/>
      <c r="M249" s="119"/>
      <c r="N249" s="119"/>
      <c r="O249" s="119"/>
      <c r="P249" s="119"/>
      <c r="Q249" s="119"/>
      <c r="R249" s="119"/>
      <c r="S249" s="119"/>
      <c r="T249" s="119"/>
      <c r="U249" s="119"/>
      <c r="V249" s="119"/>
      <c r="W249" s="119"/>
      <c r="X249" s="119"/>
      <c r="Y249" s="119"/>
      <c r="Z249" s="119"/>
      <c r="AA249" s="119"/>
      <c r="AB249" s="119"/>
      <c r="AC249" s="119"/>
      <c r="AD249" s="119"/>
      <c r="AE249" s="119"/>
      <c r="AF249" s="119"/>
    </row>
    <row r="250" spans="1:32" ht="20.25" customHeight="1">
      <c r="A250" s="134"/>
      <c r="B250" s="134"/>
      <c r="C250" s="119"/>
      <c r="D250" s="119"/>
      <c r="E250" s="119"/>
      <c r="F250" s="119"/>
      <c r="G250" s="119"/>
      <c r="H250" s="119"/>
      <c r="I250" s="119"/>
      <c r="J250" s="119"/>
      <c r="K250" s="119"/>
      <c r="L250" s="119"/>
      <c r="M250" s="119"/>
      <c r="N250" s="119"/>
      <c r="O250" s="119"/>
      <c r="P250" s="119"/>
      <c r="Q250" s="119"/>
      <c r="R250" s="119"/>
      <c r="S250" s="119"/>
      <c r="T250" s="119"/>
      <c r="U250" s="119"/>
      <c r="V250" s="119"/>
      <c r="W250" s="119"/>
      <c r="X250" s="119"/>
      <c r="Y250" s="119"/>
      <c r="Z250" s="119"/>
      <c r="AA250" s="119"/>
      <c r="AB250" s="119"/>
      <c r="AC250" s="119"/>
      <c r="AD250" s="119"/>
      <c r="AE250" s="119"/>
      <c r="AF250" s="119"/>
    </row>
    <row r="251" spans="1:32" ht="20.25" customHeight="1">
      <c r="A251" s="134"/>
      <c r="B251" s="134"/>
      <c r="C251" s="119"/>
      <c r="D251" s="119"/>
      <c r="E251" s="119"/>
      <c r="F251" s="119"/>
      <c r="G251" s="119"/>
      <c r="H251" s="119"/>
      <c r="I251" s="119"/>
      <c r="J251" s="119"/>
      <c r="K251" s="119"/>
      <c r="L251" s="119"/>
      <c r="M251" s="119"/>
      <c r="N251" s="119"/>
      <c r="O251" s="119"/>
      <c r="P251" s="119"/>
      <c r="Q251" s="119"/>
      <c r="R251" s="119"/>
      <c r="S251" s="119"/>
      <c r="T251" s="119"/>
      <c r="U251" s="119"/>
      <c r="V251" s="119"/>
      <c r="W251" s="119"/>
      <c r="X251" s="119"/>
      <c r="Y251" s="119"/>
      <c r="Z251" s="119"/>
      <c r="AA251" s="119"/>
      <c r="AB251" s="119"/>
      <c r="AC251" s="119"/>
      <c r="AD251" s="119"/>
      <c r="AE251" s="119"/>
      <c r="AF251" s="119"/>
    </row>
    <row r="252" spans="1:32" ht="20.25" customHeight="1">
      <c r="A252" s="134"/>
      <c r="B252" s="134"/>
      <c r="C252" s="119"/>
      <c r="D252" s="119"/>
      <c r="E252" s="119"/>
      <c r="F252" s="119"/>
      <c r="G252" s="119"/>
      <c r="H252" s="119"/>
      <c r="I252" s="119"/>
      <c r="J252" s="119"/>
      <c r="K252" s="119"/>
      <c r="L252" s="119"/>
      <c r="M252" s="119"/>
      <c r="N252" s="119"/>
      <c r="O252" s="119"/>
      <c r="P252" s="119"/>
      <c r="Q252" s="119"/>
      <c r="R252" s="119"/>
      <c r="S252" s="119"/>
      <c r="T252" s="119"/>
      <c r="U252" s="119"/>
      <c r="V252" s="119"/>
      <c r="W252" s="119"/>
      <c r="X252" s="119"/>
      <c r="Y252" s="119"/>
      <c r="Z252" s="119"/>
      <c r="AA252" s="119"/>
      <c r="AB252" s="119"/>
      <c r="AC252" s="119"/>
      <c r="AD252" s="119"/>
      <c r="AE252" s="119"/>
      <c r="AF252" s="119"/>
    </row>
    <row r="253" spans="1:32" ht="20.25" customHeight="1">
      <c r="A253" s="134"/>
      <c r="B253" s="134"/>
      <c r="C253" s="119"/>
      <c r="D253" s="119"/>
      <c r="E253" s="119"/>
      <c r="F253" s="119"/>
      <c r="G253" s="119"/>
      <c r="H253" s="119"/>
      <c r="I253" s="119"/>
      <c r="J253" s="119"/>
      <c r="K253" s="119"/>
      <c r="L253" s="119"/>
      <c r="M253" s="119"/>
      <c r="N253" s="119"/>
      <c r="O253" s="119"/>
      <c r="P253" s="119"/>
      <c r="Q253" s="119"/>
      <c r="R253" s="119"/>
      <c r="S253" s="119"/>
      <c r="T253" s="119"/>
      <c r="U253" s="119"/>
      <c r="V253" s="119"/>
      <c r="W253" s="119"/>
      <c r="X253" s="119"/>
      <c r="Y253" s="119"/>
      <c r="Z253" s="119"/>
      <c r="AA253" s="119"/>
      <c r="AB253" s="119"/>
      <c r="AC253" s="119"/>
      <c r="AD253" s="119"/>
      <c r="AE253" s="119"/>
      <c r="AF253" s="119"/>
    </row>
    <row r="254" spans="1:32" ht="20.25" customHeight="1">
      <c r="A254" s="134"/>
      <c r="B254" s="134"/>
      <c r="C254" s="119"/>
      <c r="D254" s="119"/>
      <c r="E254" s="119"/>
      <c r="F254" s="119"/>
      <c r="G254" s="119"/>
      <c r="H254" s="119"/>
      <c r="I254" s="119"/>
      <c r="J254" s="119"/>
      <c r="K254" s="119"/>
      <c r="L254" s="119"/>
      <c r="M254" s="119"/>
      <c r="N254" s="119"/>
      <c r="O254" s="119"/>
      <c r="P254" s="119"/>
      <c r="Q254" s="119"/>
      <c r="R254" s="119"/>
      <c r="S254" s="119"/>
      <c r="T254" s="119"/>
      <c r="U254" s="119"/>
      <c r="V254" s="119"/>
      <c r="W254" s="119"/>
      <c r="X254" s="119"/>
      <c r="Y254" s="119"/>
      <c r="Z254" s="119"/>
      <c r="AA254" s="119"/>
      <c r="AB254" s="119"/>
      <c r="AC254" s="119"/>
      <c r="AD254" s="119"/>
      <c r="AE254" s="119"/>
      <c r="AF254" s="119"/>
    </row>
    <row r="255" spans="1:32" ht="20.25" customHeight="1">
      <c r="A255" s="134"/>
      <c r="B255" s="134"/>
      <c r="C255" s="119"/>
      <c r="D255" s="119"/>
      <c r="E255" s="119"/>
      <c r="F255" s="119"/>
      <c r="G255" s="119"/>
      <c r="H255" s="119"/>
      <c r="I255" s="119"/>
      <c r="J255" s="119"/>
      <c r="K255" s="119"/>
      <c r="L255" s="119"/>
      <c r="M255" s="119"/>
      <c r="N255" s="119"/>
      <c r="O255" s="119"/>
      <c r="P255" s="119"/>
      <c r="Q255" s="119"/>
      <c r="R255" s="119"/>
      <c r="S255" s="119"/>
      <c r="T255" s="119"/>
      <c r="U255" s="119"/>
      <c r="V255" s="119"/>
      <c r="W255" s="119"/>
      <c r="X255" s="119"/>
      <c r="Y255" s="119"/>
      <c r="Z255" s="119"/>
      <c r="AA255" s="119"/>
      <c r="AB255" s="119"/>
      <c r="AC255" s="119"/>
      <c r="AD255" s="119"/>
      <c r="AE255" s="119"/>
      <c r="AF255" s="119"/>
    </row>
    <row r="256" spans="1:32" ht="20.25" customHeight="1">
      <c r="A256" s="134"/>
      <c r="B256" s="134"/>
      <c r="C256" s="119"/>
      <c r="D256" s="119"/>
      <c r="E256" s="119"/>
      <c r="F256" s="119"/>
      <c r="G256" s="119"/>
      <c r="H256" s="119"/>
      <c r="I256" s="119"/>
      <c r="J256" s="119"/>
      <c r="K256" s="119"/>
      <c r="L256" s="119"/>
      <c r="M256" s="119"/>
      <c r="N256" s="119"/>
      <c r="O256" s="119"/>
      <c r="P256" s="119"/>
      <c r="Q256" s="119"/>
      <c r="R256" s="119"/>
      <c r="S256" s="119"/>
      <c r="T256" s="119"/>
      <c r="U256" s="119"/>
      <c r="V256" s="119"/>
      <c r="W256" s="119"/>
      <c r="X256" s="119"/>
      <c r="Y256" s="119"/>
      <c r="Z256" s="119"/>
      <c r="AA256" s="119"/>
      <c r="AB256" s="119"/>
      <c r="AC256" s="119"/>
      <c r="AD256" s="119"/>
      <c r="AE256" s="119"/>
      <c r="AF256" s="119"/>
    </row>
    <row r="257" spans="1:32" ht="20.25" customHeight="1">
      <c r="A257" s="134"/>
      <c r="B257" s="134"/>
      <c r="C257" s="119"/>
      <c r="D257" s="119"/>
      <c r="E257" s="119"/>
      <c r="F257" s="119"/>
      <c r="G257" s="119"/>
      <c r="H257" s="119"/>
      <c r="I257" s="119"/>
      <c r="J257" s="119"/>
      <c r="K257" s="119"/>
      <c r="L257" s="119"/>
      <c r="M257" s="119"/>
      <c r="N257" s="119"/>
      <c r="O257" s="119"/>
      <c r="P257" s="119"/>
      <c r="Q257" s="119"/>
      <c r="R257" s="119"/>
      <c r="S257" s="119"/>
      <c r="T257" s="119"/>
      <c r="U257" s="119"/>
      <c r="V257" s="119"/>
      <c r="W257" s="119"/>
      <c r="X257" s="119"/>
      <c r="Y257" s="119"/>
      <c r="Z257" s="119"/>
      <c r="AA257" s="119"/>
      <c r="AB257" s="119"/>
      <c r="AC257" s="119"/>
      <c r="AD257" s="119"/>
      <c r="AE257" s="119"/>
      <c r="AF257" s="119"/>
    </row>
    <row r="258" spans="1:32" ht="20.25" customHeight="1">
      <c r="A258" s="134"/>
      <c r="B258" s="134"/>
      <c r="C258" s="119"/>
      <c r="D258" s="119"/>
      <c r="E258" s="119"/>
      <c r="F258" s="119"/>
      <c r="G258" s="119"/>
      <c r="H258" s="119"/>
      <c r="I258" s="119"/>
      <c r="J258" s="119"/>
      <c r="K258" s="119"/>
      <c r="L258" s="119"/>
      <c r="M258" s="119"/>
      <c r="N258" s="119"/>
      <c r="O258" s="119"/>
      <c r="P258" s="119"/>
      <c r="Q258" s="119"/>
      <c r="R258" s="119"/>
      <c r="S258" s="119"/>
      <c r="T258" s="119"/>
      <c r="U258" s="119"/>
      <c r="V258" s="119"/>
      <c r="W258" s="119"/>
      <c r="X258" s="119"/>
      <c r="Y258" s="119"/>
      <c r="Z258" s="119"/>
      <c r="AA258" s="119"/>
      <c r="AB258" s="119"/>
      <c r="AC258" s="119"/>
      <c r="AD258" s="119"/>
      <c r="AE258" s="119"/>
      <c r="AF258" s="119"/>
    </row>
    <row r="259" spans="1:32" ht="20.25" customHeight="1">
      <c r="A259" s="134"/>
      <c r="B259" s="134"/>
      <c r="C259" s="119"/>
      <c r="D259" s="119"/>
      <c r="E259" s="119"/>
      <c r="F259" s="119"/>
      <c r="G259" s="119"/>
      <c r="H259" s="119"/>
      <c r="I259" s="119"/>
      <c r="J259" s="119"/>
      <c r="K259" s="119"/>
      <c r="L259" s="119"/>
      <c r="M259" s="119"/>
      <c r="N259" s="119"/>
      <c r="O259" s="119"/>
      <c r="P259" s="119"/>
      <c r="Q259" s="119"/>
      <c r="R259" s="119"/>
      <c r="S259" s="119"/>
      <c r="T259" s="119"/>
      <c r="U259" s="119"/>
      <c r="V259" s="119"/>
      <c r="W259" s="119"/>
      <c r="X259" s="119"/>
      <c r="Y259" s="119"/>
      <c r="Z259" s="119"/>
      <c r="AA259" s="119"/>
      <c r="AB259" s="119"/>
      <c r="AC259" s="119"/>
      <c r="AD259" s="119"/>
      <c r="AE259" s="119"/>
      <c r="AF259" s="119"/>
    </row>
    <row r="260" spans="1:32" ht="20.25" customHeight="1">
      <c r="A260" s="134"/>
      <c r="B260" s="134"/>
      <c r="C260" s="119"/>
      <c r="D260" s="119"/>
      <c r="E260" s="119"/>
      <c r="F260" s="119"/>
      <c r="G260" s="119"/>
      <c r="H260" s="119"/>
      <c r="I260" s="119"/>
      <c r="J260" s="119"/>
      <c r="K260" s="119"/>
      <c r="L260" s="119"/>
      <c r="M260" s="119"/>
      <c r="N260" s="119"/>
      <c r="O260" s="119"/>
      <c r="P260" s="119"/>
      <c r="Q260" s="119"/>
      <c r="R260" s="119"/>
      <c r="S260" s="119"/>
      <c r="T260" s="119"/>
      <c r="U260" s="119"/>
      <c r="V260" s="119"/>
      <c r="W260" s="119"/>
      <c r="X260" s="119"/>
      <c r="Y260" s="119"/>
      <c r="Z260" s="119"/>
      <c r="AA260" s="119"/>
      <c r="AB260" s="119"/>
      <c r="AC260" s="119"/>
      <c r="AD260" s="119"/>
      <c r="AE260" s="119"/>
      <c r="AF260" s="119"/>
    </row>
    <row r="261" spans="1:32" ht="20.25" customHeight="1">
      <c r="A261" s="134"/>
      <c r="B261" s="134"/>
      <c r="C261" s="119"/>
      <c r="D261" s="119"/>
      <c r="E261" s="119"/>
      <c r="F261" s="119"/>
      <c r="G261" s="119"/>
      <c r="H261" s="119"/>
      <c r="I261" s="119"/>
      <c r="J261" s="119"/>
      <c r="K261" s="119"/>
      <c r="L261" s="119"/>
      <c r="M261" s="119"/>
      <c r="N261" s="119"/>
      <c r="O261" s="119"/>
      <c r="P261" s="119"/>
      <c r="Q261" s="119"/>
      <c r="R261" s="119"/>
      <c r="S261" s="119"/>
      <c r="T261" s="119"/>
      <c r="U261" s="119"/>
      <c r="V261" s="119"/>
      <c r="W261" s="119"/>
      <c r="X261" s="119"/>
      <c r="Y261" s="119"/>
      <c r="Z261" s="119"/>
      <c r="AA261" s="119"/>
      <c r="AB261" s="119"/>
      <c r="AC261" s="119"/>
      <c r="AD261" s="119"/>
      <c r="AE261" s="119"/>
      <c r="AF261" s="119"/>
    </row>
    <row r="262" spans="1:32" ht="20.25" customHeight="1">
      <c r="A262" s="134"/>
      <c r="B262" s="134"/>
      <c r="C262" s="119"/>
      <c r="D262" s="119"/>
      <c r="E262" s="119"/>
      <c r="F262" s="119"/>
      <c r="G262" s="119"/>
      <c r="H262" s="119"/>
      <c r="I262" s="119"/>
      <c r="J262" s="119"/>
      <c r="K262" s="119"/>
      <c r="L262" s="119"/>
      <c r="M262" s="119"/>
      <c r="N262" s="119"/>
      <c r="O262" s="119"/>
      <c r="P262" s="119"/>
      <c r="Q262" s="119"/>
      <c r="R262" s="119"/>
      <c r="S262" s="119"/>
      <c r="T262" s="119"/>
      <c r="U262" s="119"/>
      <c r="V262" s="119"/>
      <c r="W262" s="119"/>
      <c r="X262" s="119"/>
      <c r="Y262" s="119"/>
      <c r="Z262" s="119"/>
      <c r="AA262" s="119"/>
      <c r="AB262" s="119"/>
      <c r="AC262" s="119"/>
      <c r="AD262" s="119"/>
      <c r="AE262" s="119"/>
      <c r="AF262" s="119"/>
    </row>
    <row r="263" spans="1:32" ht="20.25" customHeight="1">
      <c r="A263" s="134"/>
      <c r="B263" s="134"/>
      <c r="C263" s="119"/>
      <c r="D263" s="119"/>
      <c r="E263" s="119"/>
      <c r="F263" s="119"/>
      <c r="G263" s="119"/>
      <c r="H263" s="119"/>
      <c r="I263" s="119"/>
      <c r="J263" s="119"/>
      <c r="K263" s="119"/>
      <c r="L263" s="119"/>
      <c r="M263" s="119"/>
      <c r="N263" s="119"/>
      <c r="O263" s="119"/>
      <c r="P263" s="119"/>
      <c r="Q263" s="119"/>
      <c r="R263" s="119"/>
      <c r="S263" s="119"/>
      <c r="T263" s="119"/>
      <c r="U263" s="119"/>
      <c r="V263" s="119"/>
      <c r="W263" s="119"/>
      <c r="X263" s="119"/>
      <c r="Y263" s="119"/>
      <c r="Z263" s="119"/>
      <c r="AA263" s="119"/>
      <c r="AB263" s="119"/>
      <c r="AC263" s="119"/>
      <c r="AD263" s="119"/>
      <c r="AE263" s="119"/>
      <c r="AF263" s="119"/>
    </row>
    <row r="264" spans="1:32" ht="20.25" customHeight="1">
      <c r="A264" s="134"/>
      <c r="B264" s="134"/>
      <c r="C264" s="119"/>
      <c r="D264" s="119"/>
      <c r="E264" s="119"/>
      <c r="F264" s="119"/>
      <c r="G264" s="119"/>
      <c r="H264" s="119"/>
      <c r="I264" s="119"/>
      <c r="J264" s="119"/>
      <c r="K264" s="119"/>
      <c r="L264" s="119"/>
      <c r="M264" s="119"/>
      <c r="N264" s="119"/>
      <c r="O264" s="119"/>
      <c r="P264" s="119"/>
      <c r="Q264" s="119"/>
      <c r="R264" s="119"/>
      <c r="S264" s="119"/>
      <c r="T264" s="119"/>
      <c r="U264" s="119"/>
      <c r="V264" s="119"/>
      <c r="W264" s="119"/>
      <c r="X264" s="119"/>
      <c r="Y264" s="119"/>
      <c r="Z264" s="119"/>
      <c r="AA264" s="119"/>
      <c r="AB264" s="119"/>
      <c r="AC264" s="119"/>
      <c r="AD264" s="119"/>
      <c r="AE264" s="119"/>
      <c r="AF264" s="119"/>
    </row>
    <row r="265" spans="1:32" ht="20.25" customHeight="1">
      <c r="A265" s="134"/>
      <c r="B265" s="134"/>
      <c r="C265" s="119"/>
      <c r="D265" s="119"/>
      <c r="E265" s="119"/>
      <c r="F265" s="119"/>
      <c r="G265" s="119"/>
      <c r="H265" s="119"/>
      <c r="I265" s="119"/>
      <c r="J265" s="119"/>
      <c r="K265" s="119"/>
      <c r="L265" s="119"/>
      <c r="M265" s="119"/>
      <c r="N265" s="119"/>
      <c r="O265" s="119"/>
      <c r="P265" s="119"/>
      <c r="Q265" s="119"/>
      <c r="R265" s="119"/>
      <c r="S265" s="119"/>
      <c r="T265" s="119"/>
      <c r="U265" s="119"/>
      <c r="V265" s="119"/>
      <c r="W265" s="119"/>
      <c r="X265" s="119"/>
      <c r="Y265" s="119"/>
      <c r="Z265" s="119"/>
      <c r="AA265" s="119"/>
      <c r="AB265" s="119"/>
      <c r="AC265" s="119"/>
      <c r="AD265" s="119"/>
      <c r="AE265" s="119"/>
      <c r="AF265" s="119"/>
    </row>
    <row r="266" spans="1:32" ht="20.25" customHeight="1">
      <c r="A266" s="134"/>
      <c r="B266" s="134"/>
      <c r="C266" s="119"/>
      <c r="D266" s="119"/>
      <c r="E266" s="119"/>
      <c r="F266" s="119"/>
      <c r="G266" s="119"/>
      <c r="H266" s="119"/>
      <c r="I266" s="119"/>
      <c r="J266" s="119"/>
      <c r="K266" s="119"/>
      <c r="L266" s="119"/>
      <c r="M266" s="119"/>
      <c r="N266" s="119"/>
      <c r="O266" s="119"/>
      <c r="P266" s="119"/>
      <c r="Q266" s="119"/>
      <c r="R266" s="119"/>
      <c r="S266" s="119"/>
      <c r="T266" s="119"/>
      <c r="U266" s="119"/>
      <c r="V266" s="119"/>
      <c r="W266" s="119"/>
      <c r="X266" s="119"/>
      <c r="Y266" s="119"/>
      <c r="Z266" s="119"/>
      <c r="AA266" s="119"/>
      <c r="AB266" s="119"/>
      <c r="AC266" s="119"/>
      <c r="AD266" s="119"/>
      <c r="AE266" s="119"/>
      <c r="AF266" s="119"/>
    </row>
    <row r="267" spans="1:32" ht="20.25" customHeight="1">
      <c r="A267" s="134"/>
      <c r="B267" s="134"/>
      <c r="C267" s="119"/>
      <c r="D267" s="119"/>
      <c r="E267" s="119"/>
      <c r="F267" s="119"/>
      <c r="G267" s="119"/>
      <c r="H267" s="119"/>
      <c r="I267" s="119"/>
      <c r="J267" s="119"/>
      <c r="K267" s="119"/>
      <c r="L267" s="119"/>
      <c r="M267" s="119"/>
      <c r="N267" s="119"/>
      <c r="O267" s="119"/>
      <c r="P267" s="119"/>
      <c r="Q267" s="119"/>
      <c r="R267" s="119"/>
      <c r="S267" s="119"/>
      <c r="T267" s="119"/>
      <c r="U267" s="119"/>
      <c r="V267" s="119"/>
      <c r="W267" s="119"/>
      <c r="X267" s="119"/>
      <c r="Y267" s="119"/>
      <c r="Z267" s="119"/>
      <c r="AA267" s="119"/>
      <c r="AB267" s="119"/>
      <c r="AC267" s="119"/>
      <c r="AD267" s="119"/>
      <c r="AE267" s="119"/>
      <c r="AF267" s="119"/>
    </row>
    <row r="268" spans="1:32" ht="20.25" customHeight="1">
      <c r="A268" s="134"/>
      <c r="B268" s="134"/>
      <c r="C268" s="119"/>
      <c r="D268" s="119"/>
      <c r="E268" s="119"/>
      <c r="F268" s="119"/>
      <c r="G268" s="119"/>
      <c r="H268" s="119"/>
      <c r="I268" s="119"/>
      <c r="J268" s="119"/>
      <c r="K268" s="119"/>
      <c r="L268" s="119"/>
      <c r="M268" s="119"/>
      <c r="N268" s="119"/>
      <c r="O268" s="119"/>
      <c r="P268" s="119"/>
      <c r="Q268" s="119"/>
      <c r="R268" s="119"/>
      <c r="S268" s="119"/>
      <c r="T268" s="119"/>
      <c r="U268" s="119"/>
      <c r="V268" s="119"/>
      <c r="W268" s="119"/>
      <c r="X268" s="119"/>
      <c r="Y268" s="119"/>
      <c r="Z268" s="119"/>
      <c r="AA268" s="119"/>
      <c r="AB268" s="119"/>
      <c r="AC268" s="119"/>
      <c r="AD268" s="119"/>
      <c r="AE268" s="119"/>
      <c r="AF268" s="119"/>
    </row>
    <row r="269" spans="1:32" ht="20.25" customHeight="1">
      <c r="A269" s="134"/>
      <c r="B269" s="134"/>
      <c r="C269" s="119"/>
      <c r="D269" s="119"/>
      <c r="E269" s="119"/>
      <c r="F269" s="119"/>
      <c r="G269" s="119"/>
      <c r="H269" s="119"/>
      <c r="I269" s="119"/>
      <c r="J269" s="119"/>
      <c r="K269" s="119"/>
      <c r="L269" s="119"/>
      <c r="M269" s="119"/>
      <c r="N269" s="119"/>
      <c r="O269" s="119"/>
      <c r="P269" s="119"/>
      <c r="Q269" s="119"/>
      <c r="R269" s="119"/>
      <c r="S269" s="119"/>
      <c r="T269" s="119"/>
      <c r="U269" s="119"/>
      <c r="V269" s="119"/>
      <c r="W269" s="119"/>
      <c r="X269" s="119"/>
      <c r="Y269" s="119"/>
      <c r="Z269" s="119"/>
      <c r="AA269" s="119"/>
      <c r="AB269" s="119"/>
      <c r="AC269" s="119"/>
      <c r="AD269" s="119"/>
      <c r="AE269" s="119"/>
      <c r="AF269" s="119"/>
    </row>
    <row r="270" spans="1:32" ht="20.25" customHeight="1">
      <c r="A270" s="134"/>
      <c r="B270" s="134"/>
      <c r="C270" s="119"/>
      <c r="D270" s="119"/>
      <c r="E270" s="119"/>
      <c r="F270" s="119"/>
      <c r="G270" s="119"/>
      <c r="H270" s="119"/>
      <c r="I270" s="119"/>
      <c r="J270" s="119"/>
      <c r="K270" s="119"/>
      <c r="L270" s="119"/>
      <c r="M270" s="119"/>
      <c r="N270" s="119"/>
      <c r="O270" s="119"/>
      <c r="P270" s="119"/>
      <c r="Q270" s="119"/>
      <c r="R270" s="119"/>
      <c r="S270" s="119"/>
      <c r="T270" s="119"/>
      <c r="U270" s="119"/>
      <c r="V270" s="119"/>
      <c r="W270" s="119"/>
      <c r="X270" s="119"/>
      <c r="Y270" s="119"/>
      <c r="Z270" s="119"/>
      <c r="AA270" s="119"/>
      <c r="AB270" s="119"/>
      <c r="AC270" s="119"/>
      <c r="AD270" s="119"/>
      <c r="AE270" s="119"/>
      <c r="AF270" s="119"/>
    </row>
    <row r="271" spans="1:32" ht="20.25" customHeight="1">
      <c r="A271" s="134"/>
      <c r="B271" s="134"/>
      <c r="C271" s="119"/>
      <c r="D271" s="119"/>
      <c r="E271" s="119"/>
      <c r="F271" s="119"/>
      <c r="G271" s="119"/>
      <c r="H271" s="119"/>
      <c r="I271" s="119"/>
      <c r="J271" s="119"/>
      <c r="K271" s="119"/>
      <c r="L271" s="119"/>
      <c r="M271" s="119"/>
      <c r="N271" s="119"/>
      <c r="O271" s="119"/>
      <c r="P271" s="119"/>
      <c r="Q271" s="119"/>
      <c r="R271" s="119"/>
      <c r="S271" s="119"/>
      <c r="T271" s="119"/>
      <c r="U271" s="119"/>
      <c r="V271" s="119"/>
      <c r="W271" s="119"/>
      <c r="X271" s="119"/>
      <c r="Y271" s="119"/>
      <c r="Z271" s="119"/>
      <c r="AA271" s="119"/>
      <c r="AB271" s="119"/>
      <c r="AC271" s="119"/>
      <c r="AD271" s="119"/>
      <c r="AE271" s="119"/>
      <c r="AF271" s="119"/>
    </row>
    <row r="272" spans="1:32" ht="20.25" customHeight="1">
      <c r="A272" s="134"/>
      <c r="B272" s="134"/>
      <c r="C272" s="119"/>
      <c r="D272" s="119"/>
      <c r="E272" s="119"/>
      <c r="F272" s="119"/>
      <c r="G272" s="119"/>
      <c r="H272" s="119"/>
      <c r="I272" s="119"/>
      <c r="J272" s="119"/>
      <c r="K272" s="119"/>
      <c r="L272" s="119"/>
      <c r="M272" s="119"/>
      <c r="N272" s="119"/>
      <c r="O272" s="119"/>
      <c r="P272" s="119"/>
      <c r="Q272" s="119"/>
      <c r="R272" s="119"/>
      <c r="S272" s="119"/>
      <c r="T272" s="119"/>
      <c r="U272" s="119"/>
      <c r="V272" s="119"/>
      <c r="W272" s="119"/>
      <c r="X272" s="119"/>
      <c r="Y272" s="119"/>
      <c r="Z272" s="119"/>
      <c r="AA272" s="119"/>
      <c r="AB272" s="119"/>
      <c r="AC272" s="119"/>
      <c r="AD272" s="119"/>
      <c r="AE272" s="119"/>
      <c r="AF272" s="119"/>
    </row>
    <row r="273" spans="1:32" ht="20.25" customHeight="1">
      <c r="A273" s="134"/>
      <c r="B273" s="134"/>
      <c r="C273" s="119"/>
      <c r="D273" s="119"/>
      <c r="E273" s="119"/>
      <c r="F273" s="119"/>
      <c r="G273" s="119"/>
      <c r="H273" s="119"/>
      <c r="I273" s="119"/>
      <c r="J273" s="119"/>
      <c r="K273" s="119"/>
      <c r="L273" s="119"/>
      <c r="M273" s="119"/>
      <c r="N273" s="119"/>
      <c r="O273" s="119"/>
      <c r="P273" s="119"/>
      <c r="Q273" s="119"/>
      <c r="R273" s="119"/>
      <c r="S273" s="119"/>
      <c r="T273" s="119"/>
      <c r="U273" s="119"/>
      <c r="V273" s="119"/>
      <c r="W273" s="119"/>
      <c r="X273" s="119"/>
      <c r="Y273" s="119"/>
      <c r="Z273" s="119"/>
      <c r="AA273" s="119"/>
      <c r="AB273" s="119"/>
      <c r="AC273" s="119"/>
      <c r="AD273" s="119"/>
      <c r="AE273" s="119"/>
      <c r="AF273" s="119"/>
    </row>
    <row r="274" spans="1:32" ht="20.25" customHeight="1">
      <c r="A274" s="134"/>
      <c r="B274" s="134"/>
      <c r="C274" s="119"/>
      <c r="D274" s="119"/>
      <c r="E274" s="119"/>
      <c r="F274" s="119"/>
      <c r="G274" s="119"/>
      <c r="H274" s="119"/>
      <c r="I274" s="119"/>
      <c r="J274" s="119"/>
      <c r="K274" s="119"/>
      <c r="L274" s="119"/>
      <c r="M274" s="119"/>
      <c r="N274" s="119"/>
      <c r="O274" s="119"/>
      <c r="P274" s="119"/>
      <c r="Q274" s="119"/>
      <c r="R274" s="119"/>
      <c r="S274" s="119"/>
      <c r="T274" s="119"/>
      <c r="U274" s="119"/>
      <c r="V274" s="119"/>
      <c r="W274" s="119"/>
      <c r="X274" s="119"/>
      <c r="Y274" s="119"/>
      <c r="Z274" s="119"/>
      <c r="AA274" s="119"/>
      <c r="AB274" s="119"/>
      <c r="AC274" s="119"/>
      <c r="AD274" s="119"/>
      <c r="AE274" s="119"/>
      <c r="AF274" s="119"/>
    </row>
    <row r="275" spans="1:32" ht="20.25" customHeight="1">
      <c r="A275" s="134"/>
      <c r="B275" s="134"/>
      <c r="C275" s="119"/>
      <c r="D275" s="119"/>
      <c r="E275" s="119"/>
      <c r="F275" s="119"/>
      <c r="G275" s="119"/>
      <c r="H275" s="119"/>
      <c r="I275" s="119"/>
      <c r="J275" s="119"/>
      <c r="K275" s="119"/>
      <c r="L275" s="119"/>
      <c r="M275" s="119"/>
      <c r="N275" s="119"/>
      <c r="O275" s="119"/>
      <c r="P275" s="119"/>
      <c r="Q275" s="119"/>
      <c r="R275" s="119"/>
      <c r="S275" s="119"/>
      <c r="T275" s="119"/>
      <c r="U275" s="119"/>
      <c r="V275" s="119"/>
      <c r="W275" s="119"/>
      <c r="X275" s="119"/>
      <c r="Y275" s="119"/>
      <c r="Z275" s="119"/>
      <c r="AA275" s="119"/>
      <c r="AB275" s="119"/>
      <c r="AC275" s="119"/>
      <c r="AD275" s="119"/>
      <c r="AE275" s="119"/>
      <c r="AF275" s="119"/>
    </row>
    <row r="276" spans="1:32" ht="20.25" customHeight="1">
      <c r="A276" s="134"/>
      <c r="B276" s="134"/>
      <c r="C276" s="119"/>
      <c r="D276" s="119"/>
      <c r="E276" s="119"/>
      <c r="F276" s="119"/>
      <c r="G276" s="119"/>
      <c r="H276" s="119"/>
      <c r="I276" s="119"/>
      <c r="J276" s="119"/>
      <c r="K276" s="119"/>
      <c r="L276" s="119"/>
      <c r="M276" s="119"/>
      <c r="N276" s="119"/>
      <c r="O276" s="119"/>
      <c r="P276" s="119"/>
      <c r="Q276" s="119"/>
      <c r="R276" s="119"/>
      <c r="S276" s="119"/>
      <c r="T276" s="119"/>
      <c r="U276" s="119"/>
      <c r="V276" s="119"/>
      <c r="W276" s="119"/>
      <c r="X276" s="119"/>
      <c r="Y276" s="119"/>
      <c r="Z276" s="119"/>
      <c r="AA276" s="119"/>
      <c r="AB276" s="119"/>
      <c r="AC276" s="119"/>
      <c r="AD276" s="119"/>
      <c r="AE276" s="119"/>
      <c r="AF276" s="119"/>
    </row>
    <row r="277" spans="1:32" ht="20.25" customHeight="1">
      <c r="A277" s="134"/>
      <c r="B277" s="134"/>
      <c r="C277" s="119"/>
      <c r="D277" s="119"/>
      <c r="E277" s="119"/>
      <c r="F277" s="119"/>
      <c r="G277" s="119"/>
      <c r="H277" s="119"/>
      <c r="I277" s="119"/>
      <c r="J277" s="119"/>
      <c r="K277" s="119"/>
      <c r="L277" s="119"/>
      <c r="M277" s="119"/>
      <c r="N277" s="119"/>
      <c r="O277" s="119"/>
      <c r="P277" s="119"/>
      <c r="Q277" s="119"/>
      <c r="R277" s="119"/>
      <c r="S277" s="119"/>
      <c r="T277" s="119"/>
      <c r="U277" s="119"/>
      <c r="V277" s="119"/>
      <c r="W277" s="119"/>
      <c r="X277" s="119"/>
      <c r="Y277" s="119"/>
      <c r="Z277" s="119"/>
      <c r="AA277" s="119"/>
      <c r="AB277" s="119"/>
      <c r="AC277" s="119"/>
      <c r="AD277" s="119"/>
      <c r="AE277" s="119"/>
      <c r="AF277" s="119"/>
    </row>
    <row r="278" spans="1:32" ht="20.25" customHeight="1">
      <c r="A278" s="134"/>
      <c r="B278" s="134"/>
      <c r="C278" s="119"/>
      <c r="D278" s="119"/>
      <c r="E278" s="119"/>
      <c r="F278" s="119"/>
      <c r="G278" s="119"/>
      <c r="H278" s="119"/>
      <c r="I278" s="119"/>
      <c r="J278" s="119"/>
      <c r="K278" s="119"/>
      <c r="L278" s="119"/>
      <c r="M278" s="119"/>
      <c r="N278" s="119"/>
      <c r="O278" s="119"/>
      <c r="P278" s="119"/>
      <c r="Q278" s="119"/>
      <c r="R278" s="119"/>
      <c r="S278" s="119"/>
      <c r="T278" s="119"/>
      <c r="U278" s="119"/>
      <c r="V278" s="119"/>
      <c r="W278" s="119"/>
      <c r="X278" s="119"/>
      <c r="Y278" s="119"/>
      <c r="Z278" s="119"/>
      <c r="AA278" s="119"/>
      <c r="AB278" s="119"/>
      <c r="AC278" s="119"/>
      <c r="AD278" s="119"/>
      <c r="AE278" s="119"/>
      <c r="AF278" s="119"/>
    </row>
    <row r="279" spans="1:32" ht="20.25" customHeight="1">
      <c r="A279" s="134"/>
      <c r="B279" s="134"/>
      <c r="C279" s="119"/>
      <c r="D279" s="119"/>
      <c r="E279" s="119"/>
      <c r="F279" s="119"/>
      <c r="G279" s="119"/>
      <c r="H279" s="119"/>
      <c r="I279" s="119"/>
      <c r="J279" s="119"/>
      <c r="K279" s="119"/>
      <c r="L279" s="119"/>
      <c r="M279" s="119"/>
      <c r="N279" s="119"/>
      <c r="O279" s="119"/>
      <c r="P279" s="119"/>
      <c r="Q279" s="119"/>
      <c r="R279" s="119"/>
      <c r="S279" s="119"/>
      <c r="T279" s="119"/>
      <c r="U279" s="119"/>
      <c r="V279" s="119"/>
      <c r="W279" s="119"/>
      <c r="X279" s="119"/>
      <c r="Y279" s="119"/>
      <c r="Z279" s="119"/>
      <c r="AA279" s="119"/>
      <c r="AB279" s="119"/>
      <c r="AC279" s="119"/>
      <c r="AD279" s="119"/>
      <c r="AE279" s="119"/>
      <c r="AF279" s="119"/>
    </row>
    <row r="280" spans="1:32" ht="20.25" customHeight="1">
      <c r="A280" s="134"/>
      <c r="B280" s="134"/>
      <c r="C280" s="119"/>
      <c r="D280" s="119"/>
      <c r="E280" s="119"/>
      <c r="F280" s="119"/>
      <c r="G280" s="119"/>
      <c r="H280" s="119"/>
      <c r="I280" s="119"/>
      <c r="J280" s="119"/>
      <c r="K280" s="119"/>
      <c r="L280" s="119"/>
      <c r="M280" s="119"/>
      <c r="N280" s="119"/>
      <c r="O280" s="119"/>
      <c r="P280" s="119"/>
      <c r="Q280" s="119"/>
      <c r="R280" s="119"/>
      <c r="S280" s="119"/>
      <c r="T280" s="119"/>
      <c r="U280" s="119"/>
      <c r="V280" s="119"/>
      <c r="W280" s="119"/>
      <c r="X280" s="119"/>
      <c r="Y280" s="119"/>
      <c r="Z280" s="119"/>
      <c r="AA280" s="119"/>
      <c r="AB280" s="119"/>
      <c r="AC280" s="119"/>
      <c r="AD280" s="119"/>
      <c r="AE280" s="119"/>
      <c r="AF280" s="119"/>
    </row>
    <row r="281" spans="1:32" ht="20.25" customHeight="1">
      <c r="A281" s="134"/>
      <c r="B281" s="134"/>
      <c r="C281" s="119"/>
      <c r="D281" s="119"/>
      <c r="E281" s="119"/>
      <c r="F281" s="119"/>
      <c r="G281" s="119"/>
      <c r="H281" s="119"/>
      <c r="I281" s="119"/>
      <c r="J281" s="119"/>
      <c r="K281" s="119"/>
      <c r="L281" s="119"/>
      <c r="M281" s="119"/>
      <c r="N281" s="119"/>
      <c r="O281" s="119"/>
      <c r="P281" s="119"/>
      <c r="Q281" s="119"/>
      <c r="R281" s="119"/>
      <c r="S281" s="119"/>
      <c r="T281" s="119"/>
      <c r="U281" s="119"/>
      <c r="V281" s="119"/>
      <c r="W281" s="119"/>
      <c r="X281" s="119"/>
      <c r="Y281" s="119"/>
      <c r="Z281" s="119"/>
      <c r="AA281" s="119"/>
      <c r="AB281" s="119"/>
      <c r="AC281" s="119"/>
      <c r="AD281" s="119"/>
      <c r="AE281" s="119"/>
      <c r="AF281" s="119"/>
    </row>
    <row r="282" spans="1:32" ht="20.25" customHeight="1">
      <c r="A282" s="134"/>
      <c r="B282" s="134"/>
      <c r="C282" s="119"/>
      <c r="D282" s="119"/>
      <c r="E282" s="119"/>
      <c r="F282" s="119"/>
      <c r="G282" s="119"/>
      <c r="H282" s="119"/>
      <c r="I282" s="119"/>
      <c r="J282" s="119"/>
      <c r="K282" s="119"/>
      <c r="L282" s="119"/>
      <c r="M282" s="119"/>
      <c r="N282" s="119"/>
      <c r="O282" s="119"/>
      <c r="P282" s="119"/>
      <c r="Q282" s="119"/>
      <c r="R282" s="119"/>
      <c r="S282" s="119"/>
      <c r="T282" s="119"/>
      <c r="U282" s="119"/>
      <c r="V282" s="119"/>
      <c r="W282" s="119"/>
      <c r="X282" s="119"/>
      <c r="Y282" s="119"/>
      <c r="Z282" s="119"/>
      <c r="AA282" s="119"/>
      <c r="AB282" s="119"/>
      <c r="AC282" s="119"/>
      <c r="AD282" s="119"/>
      <c r="AE282" s="119"/>
      <c r="AF282" s="119"/>
    </row>
    <row r="283" spans="1:32" ht="20.25" customHeight="1">
      <c r="A283" s="134"/>
      <c r="B283" s="134"/>
      <c r="C283" s="119"/>
      <c r="D283" s="119"/>
      <c r="E283" s="119"/>
      <c r="F283" s="119"/>
      <c r="G283" s="119"/>
      <c r="H283" s="119"/>
      <c r="I283" s="119"/>
      <c r="J283" s="119"/>
      <c r="K283" s="119"/>
      <c r="L283" s="119"/>
      <c r="M283" s="119"/>
      <c r="N283" s="119"/>
      <c r="O283" s="119"/>
      <c r="P283" s="119"/>
      <c r="Q283" s="119"/>
      <c r="R283" s="119"/>
      <c r="S283" s="119"/>
      <c r="T283" s="119"/>
      <c r="U283" s="119"/>
      <c r="V283" s="119"/>
      <c r="W283" s="119"/>
      <c r="X283" s="119"/>
      <c r="Y283" s="119"/>
      <c r="Z283" s="119"/>
      <c r="AA283" s="119"/>
      <c r="AB283" s="119"/>
      <c r="AC283" s="119"/>
      <c r="AD283" s="119"/>
      <c r="AE283" s="119"/>
      <c r="AF283" s="119"/>
    </row>
    <row r="284" spans="1:32" ht="20.25" customHeight="1">
      <c r="A284" s="134"/>
      <c r="B284" s="134"/>
      <c r="C284" s="119"/>
      <c r="D284" s="119"/>
      <c r="E284" s="119"/>
      <c r="F284" s="119"/>
      <c r="G284" s="119"/>
      <c r="H284" s="119"/>
      <c r="I284" s="119"/>
      <c r="J284" s="119"/>
      <c r="K284" s="119"/>
      <c r="L284" s="119"/>
      <c r="M284" s="119"/>
      <c r="N284" s="119"/>
      <c r="O284" s="119"/>
      <c r="P284" s="119"/>
      <c r="Q284" s="119"/>
      <c r="R284" s="119"/>
      <c r="S284" s="119"/>
      <c r="T284" s="119"/>
      <c r="U284" s="119"/>
      <c r="V284" s="119"/>
      <c r="W284" s="119"/>
      <c r="X284" s="119"/>
      <c r="Y284" s="119"/>
      <c r="Z284" s="119"/>
      <c r="AA284" s="119"/>
      <c r="AB284" s="119"/>
      <c r="AC284" s="119"/>
      <c r="AD284" s="119"/>
      <c r="AE284" s="119"/>
      <c r="AF284" s="119"/>
    </row>
    <row r="285" spans="1:32" ht="20.25" customHeight="1">
      <c r="A285" s="134"/>
      <c r="B285" s="134"/>
      <c r="C285" s="119"/>
      <c r="D285" s="119"/>
      <c r="E285" s="119"/>
      <c r="F285" s="119"/>
      <c r="G285" s="119"/>
      <c r="H285" s="119"/>
      <c r="I285" s="119"/>
      <c r="J285" s="119"/>
      <c r="K285" s="119"/>
      <c r="L285" s="119"/>
      <c r="M285" s="119"/>
      <c r="N285" s="119"/>
      <c r="O285" s="119"/>
      <c r="P285" s="119"/>
      <c r="Q285" s="119"/>
      <c r="R285" s="119"/>
      <c r="S285" s="119"/>
      <c r="T285" s="119"/>
      <c r="U285" s="119"/>
      <c r="V285" s="119"/>
      <c r="W285" s="119"/>
      <c r="X285" s="119"/>
      <c r="Y285" s="119"/>
      <c r="Z285" s="119"/>
      <c r="AA285" s="119"/>
      <c r="AB285" s="119"/>
      <c r="AC285" s="119"/>
      <c r="AD285" s="119"/>
      <c r="AE285" s="119"/>
      <c r="AF285" s="119"/>
    </row>
    <row r="286" spans="1:32" ht="20.25" customHeight="1">
      <c r="A286" s="134"/>
      <c r="B286" s="134"/>
      <c r="C286" s="119"/>
      <c r="D286" s="119"/>
      <c r="E286" s="119"/>
      <c r="F286" s="119"/>
      <c r="G286" s="119"/>
      <c r="H286" s="119"/>
      <c r="I286" s="119"/>
      <c r="J286" s="119"/>
      <c r="K286" s="119"/>
      <c r="L286" s="119"/>
      <c r="M286" s="119"/>
      <c r="N286" s="119"/>
      <c r="O286" s="119"/>
      <c r="P286" s="119"/>
      <c r="Q286" s="119"/>
      <c r="R286" s="119"/>
      <c r="S286" s="119"/>
      <c r="T286" s="119"/>
      <c r="U286" s="119"/>
      <c r="V286" s="119"/>
      <c r="W286" s="119"/>
      <c r="X286" s="119"/>
      <c r="Y286" s="119"/>
      <c r="Z286" s="119"/>
      <c r="AA286" s="119"/>
      <c r="AB286" s="119"/>
      <c r="AC286" s="119"/>
      <c r="AD286" s="119"/>
      <c r="AE286" s="119"/>
      <c r="AF286" s="119"/>
    </row>
    <row r="287" spans="1:32" ht="20.25" customHeight="1">
      <c r="A287" s="134"/>
      <c r="B287" s="134"/>
      <c r="C287" s="119"/>
      <c r="D287" s="119"/>
      <c r="E287" s="119"/>
      <c r="F287" s="119"/>
      <c r="G287" s="119"/>
      <c r="H287" s="119"/>
      <c r="I287" s="119"/>
      <c r="J287" s="119"/>
      <c r="K287" s="119"/>
      <c r="L287" s="119"/>
      <c r="M287" s="119"/>
      <c r="N287" s="119"/>
      <c r="O287" s="119"/>
      <c r="P287" s="119"/>
      <c r="Q287" s="119"/>
      <c r="R287" s="119"/>
      <c r="S287" s="119"/>
      <c r="T287" s="119"/>
      <c r="U287" s="119"/>
      <c r="V287" s="119"/>
      <c r="W287" s="119"/>
      <c r="X287" s="119"/>
      <c r="Y287" s="119"/>
      <c r="Z287" s="119"/>
      <c r="AA287" s="119"/>
      <c r="AB287" s="119"/>
      <c r="AC287" s="119"/>
      <c r="AD287" s="119"/>
      <c r="AE287" s="119"/>
      <c r="AF287" s="119"/>
    </row>
    <row r="288" spans="1:32" ht="20.25" customHeight="1">
      <c r="A288" s="134"/>
      <c r="B288" s="134"/>
      <c r="C288" s="119"/>
      <c r="D288" s="119"/>
      <c r="E288" s="119"/>
      <c r="F288" s="119"/>
      <c r="G288" s="119"/>
      <c r="H288" s="119"/>
      <c r="I288" s="119"/>
      <c r="J288" s="119"/>
      <c r="K288" s="119"/>
      <c r="L288" s="119"/>
      <c r="M288" s="119"/>
      <c r="N288" s="119"/>
      <c r="O288" s="119"/>
      <c r="P288" s="119"/>
      <c r="Q288" s="119"/>
      <c r="R288" s="119"/>
      <c r="S288" s="119"/>
      <c r="T288" s="119"/>
      <c r="U288" s="119"/>
      <c r="V288" s="119"/>
      <c r="W288" s="119"/>
      <c r="X288" s="119"/>
      <c r="Y288" s="119"/>
      <c r="Z288" s="119"/>
      <c r="AA288" s="119"/>
      <c r="AB288" s="119"/>
      <c r="AC288" s="119"/>
      <c r="AD288" s="119"/>
      <c r="AE288" s="119"/>
      <c r="AF288" s="119"/>
    </row>
    <row r="289" spans="1:32" ht="20.25" customHeight="1">
      <c r="A289" s="134"/>
      <c r="B289" s="134"/>
      <c r="C289" s="119"/>
      <c r="D289" s="119"/>
      <c r="E289" s="119"/>
      <c r="F289" s="119"/>
      <c r="G289" s="119"/>
      <c r="H289" s="119"/>
      <c r="I289" s="119"/>
      <c r="J289" s="119"/>
      <c r="K289" s="119"/>
      <c r="L289" s="119"/>
      <c r="M289" s="119"/>
      <c r="N289" s="119"/>
      <c r="O289" s="119"/>
      <c r="P289" s="119"/>
      <c r="Q289" s="119"/>
      <c r="R289" s="119"/>
      <c r="S289" s="119"/>
      <c r="T289" s="119"/>
      <c r="U289" s="119"/>
      <c r="V289" s="119"/>
      <c r="W289" s="119"/>
      <c r="X289" s="119"/>
      <c r="Y289" s="119"/>
      <c r="Z289" s="119"/>
      <c r="AA289" s="119"/>
      <c r="AB289" s="119"/>
      <c r="AC289" s="119"/>
      <c r="AD289" s="119"/>
      <c r="AE289" s="119"/>
      <c r="AF289" s="119"/>
    </row>
    <row r="290" spans="1:32" ht="20.25" customHeight="1">
      <c r="A290" s="134"/>
      <c r="B290" s="134"/>
      <c r="C290" s="119"/>
      <c r="D290" s="119"/>
      <c r="E290" s="119"/>
      <c r="F290" s="119"/>
      <c r="G290" s="119"/>
      <c r="H290" s="119"/>
      <c r="I290" s="119"/>
      <c r="J290" s="119"/>
      <c r="K290" s="119"/>
      <c r="L290" s="119"/>
      <c r="M290" s="119"/>
      <c r="N290" s="119"/>
      <c r="O290" s="119"/>
      <c r="P290" s="119"/>
      <c r="Q290" s="119"/>
      <c r="R290" s="119"/>
      <c r="S290" s="119"/>
      <c r="T290" s="119"/>
      <c r="U290" s="119"/>
      <c r="V290" s="119"/>
      <c r="W290" s="119"/>
      <c r="X290" s="119"/>
      <c r="Y290" s="119"/>
      <c r="Z290" s="119"/>
      <c r="AA290" s="119"/>
      <c r="AB290" s="119"/>
      <c r="AC290" s="119"/>
      <c r="AD290" s="119"/>
      <c r="AE290" s="119"/>
      <c r="AF290" s="119"/>
    </row>
    <row r="291" spans="1:32" ht="20.25" customHeight="1">
      <c r="A291" s="134"/>
      <c r="B291" s="134"/>
      <c r="C291" s="119"/>
      <c r="D291" s="119"/>
      <c r="E291" s="119"/>
      <c r="F291" s="119"/>
      <c r="G291" s="119"/>
      <c r="H291" s="119"/>
      <c r="I291" s="119"/>
      <c r="J291" s="119"/>
      <c r="K291" s="119"/>
      <c r="L291" s="119"/>
      <c r="M291" s="119"/>
      <c r="N291" s="119"/>
      <c r="O291" s="119"/>
      <c r="P291" s="119"/>
      <c r="Q291" s="119"/>
      <c r="R291" s="119"/>
      <c r="S291" s="119"/>
      <c r="T291" s="119"/>
      <c r="U291" s="119"/>
      <c r="V291" s="119"/>
      <c r="W291" s="119"/>
      <c r="X291" s="119"/>
      <c r="Y291" s="119"/>
      <c r="Z291" s="119"/>
      <c r="AA291" s="119"/>
      <c r="AB291" s="119"/>
      <c r="AC291" s="119"/>
      <c r="AD291" s="119"/>
      <c r="AE291" s="119"/>
      <c r="AF291" s="119"/>
    </row>
    <row r="292" spans="1:32" ht="20.25" customHeight="1">
      <c r="A292" s="134"/>
      <c r="B292" s="134"/>
      <c r="C292" s="119"/>
      <c r="D292" s="119"/>
      <c r="E292" s="119"/>
      <c r="F292" s="119"/>
      <c r="G292" s="119"/>
      <c r="H292" s="119"/>
      <c r="I292" s="119"/>
      <c r="J292" s="119"/>
      <c r="K292" s="119"/>
      <c r="L292" s="119"/>
      <c r="M292" s="119"/>
      <c r="N292" s="119"/>
      <c r="O292" s="119"/>
      <c r="P292" s="119"/>
      <c r="Q292" s="119"/>
      <c r="R292" s="119"/>
      <c r="S292" s="119"/>
      <c r="T292" s="119"/>
      <c r="U292" s="119"/>
      <c r="V292" s="119"/>
      <c r="W292" s="119"/>
      <c r="X292" s="119"/>
      <c r="Y292" s="119"/>
      <c r="Z292" s="119"/>
      <c r="AA292" s="119"/>
      <c r="AB292" s="119"/>
      <c r="AC292" s="119"/>
      <c r="AD292" s="119"/>
      <c r="AE292" s="119"/>
      <c r="AF292" s="119"/>
    </row>
    <row r="293" spans="1:32" ht="20.25" customHeight="1">
      <c r="A293" s="134"/>
      <c r="B293" s="134"/>
      <c r="C293" s="119"/>
      <c r="D293" s="119"/>
      <c r="E293" s="119"/>
      <c r="F293" s="119"/>
      <c r="G293" s="119"/>
      <c r="H293" s="119"/>
      <c r="I293" s="119"/>
      <c r="J293" s="119"/>
      <c r="K293" s="119"/>
      <c r="L293" s="119"/>
      <c r="M293" s="119"/>
      <c r="N293" s="119"/>
      <c r="O293" s="119"/>
      <c r="P293" s="119"/>
      <c r="Q293" s="119"/>
      <c r="R293" s="119"/>
      <c r="S293" s="119"/>
      <c r="T293" s="119"/>
      <c r="U293" s="119"/>
      <c r="V293" s="119"/>
      <c r="W293" s="119"/>
      <c r="X293" s="119"/>
      <c r="Y293" s="119"/>
      <c r="Z293" s="119"/>
      <c r="AA293" s="119"/>
      <c r="AB293" s="119"/>
      <c r="AC293" s="119"/>
      <c r="AD293" s="119"/>
      <c r="AE293" s="119"/>
      <c r="AF293" s="119"/>
    </row>
    <row r="294" spans="1:32" ht="20.25" customHeight="1">
      <c r="A294" s="134"/>
      <c r="B294" s="134"/>
      <c r="C294" s="119"/>
      <c r="D294" s="119"/>
      <c r="E294" s="119"/>
      <c r="F294" s="119"/>
      <c r="G294" s="119"/>
      <c r="H294" s="119"/>
      <c r="I294" s="119"/>
      <c r="J294" s="119"/>
      <c r="K294" s="119"/>
      <c r="L294" s="119"/>
      <c r="M294" s="119"/>
      <c r="N294" s="119"/>
      <c r="O294" s="119"/>
      <c r="P294" s="119"/>
      <c r="Q294" s="119"/>
      <c r="R294" s="119"/>
      <c r="S294" s="119"/>
      <c r="T294" s="119"/>
      <c r="U294" s="119"/>
      <c r="V294" s="119"/>
      <c r="W294" s="119"/>
      <c r="X294" s="119"/>
      <c r="Y294" s="119"/>
      <c r="Z294" s="119"/>
      <c r="AA294" s="119"/>
      <c r="AB294" s="119"/>
      <c r="AC294" s="119"/>
      <c r="AD294" s="119"/>
      <c r="AE294" s="119"/>
      <c r="AF294" s="119"/>
    </row>
    <row r="295" spans="1:32" ht="20.25" customHeight="1">
      <c r="A295" s="134"/>
      <c r="B295" s="134"/>
      <c r="C295" s="119"/>
      <c r="D295" s="119"/>
      <c r="E295" s="119"/>
      <c r="F295" s="119"/>
      <c r="G295" s="119"/>
      <c r="H295" s="119"/>
      <c r="I295" s="119"/>
      <c r="J295" s="119"/>
      <c r="K295" s="119"/>
      <c r="L295" s="119"/>
      <c r="M295" s="119"/>
      <c r="N295" s="119"/>
      <c r="O295" s="119"/>
      <c r="P295" s="119"/>
      <c r="Q295" s="119"/>
      <c r="R295" s="119"/>
      <c r="S295" s="119"/>
      <c r="T295" s="119"/>
      <c r="U295" s="119"/>
      <c r="V295" s="119"/>
      <c r="W295" s="119"/>
      <c r="X295" s="119"/>
      <c r="Y295" s="119"/>
      <c r="Z295" s="119"/>
      <c r="AA295" s="119"/>
      <c r="AB295" s="119"/>
      <c r="AC295" s="119"/>
      <c r="AD295" s="119"/>
      <c r="AE295" s="119"/>
      <c r="AF295" s="119"/>
    </row>
    <row r="296" spans="1:32" ht="20.25" customHeight="1">
      <c r="A296" s="134"/>
      <c r="B296" s="134"/>
      <c r="C296" s="119"/>
      <c r="D296" s="119"/>
      <c r="E296" s="119"/>
      <c r="F296" s="119"/>
      <c r="G296" s="119"/>
      <c r="H296" s="119"/>
      <c r="I296" s="119"/>
      <c r="J296" s="119"/>
      <c r="K296" s="119"/>
      <c r="L296" s="119"/>
      <c r="M296" s="119"/>
      <c r="N296" s="119"/>
      <c r="O296" s="119"/>
      <c r="P296" s="119"/>
      <c r="Q296" s="119"/>
      <c r="R296" s="119"/>
      <c r="S296" s="119"/>
      <c r="T296" s="119"/>
      <c r="U296" s="119"/>
      <c r="V296" s="119"/>
      <c r="W296" s="119"/>
      <c r="X296" s="119"/>
      <c r="Y296" s="119"/>
      <c r="Z296" s="119"/>
      <c r="AA296" s="119"/>
      <c r="AB296" s="119"/>
      <c r="AC296" s="119"/>
      <c r="AD296" s="119"/>
      <c r="AE296" s="119"/>
      <c r="AF296" s="119"/>
    </row>
    <row r="297" spans="1:32" ht="20.25" customHeight="1">
      <c r="A297" s="134"/>
      <c r="B297" s="134"/>
      <c r="C297" s="119"/>
      <c r="D297" s="119"/>
      <c r="E297" s="119"/>
      <c r="F297" s="119"/>
      <c r="G297" s="119"/>
      <c r="H297" s="119"/>
      <c r="I297" s="119"/>
      <c r="J297" s="119"/>
      <c r="K297" s="119"/>
      <c r="L297" s="119"/>
      <c r="M297" s="119"/>
      <c r="N297" s="119"/>
      <c r="O297" s="119"/>
      <c r="P297" s="119"/>
      <c r="Q297" s="119"/>
      <c r="R297" s="119"/>
      <c r="S297" s="119"/>
      <c r="T297" s="119"/>
      <c r="U297" s="119"/>
      <c r="V297" s="119"/>
      <c r="W297" s="119"/>
      <c r="X297" s="119"/>
      <c r="Y297" s="119"/>
      <c r="Z297" s="119"/>
      <c r="AA297" s="119"/>
      <c r="AB297" s="119"/>
      <c r="AC297" s="119"/>
      <c r="AD297" s="119"/>
      <c r="AE297" s="119"/>
      <c r="AF297" s="119"/>
    </row>
    <row r="298" spans="1:32" ht="20.25" customHeight="1">
      <c r="A298" s="134"/>
      <c r="B298" s="134"/>
      <c r="C298" s="119"/>
      <c r="D298" s="119"/>
      <c r="E298" s="119"/>
      <c r="F298" s="119"/>
      <c r="G298" s="119"/>
      <c r="H298" s="119"/>
      <c r="I298" s="119"/>
      <c r="J298" s="119"/>
      <c r="K298" s="119"/>
      <c r="L298" s="119"/>
      <c r="M298" s="119"/>
      <c r="N298" s="119"/>
      <c r="O298" s="119"/>
      <c r="P298" s="119"/>
      <c r="Q298" s="119"/>
      <c r="R298" s="119"/>
      <c r="S298" s="119"/>
      <c r="T298" s="119"/>
      <c r="U298" s="119"/>
      <c r="V298" s="119"/>
      <c r="W298" s="119"/>
      <c r="X298" s="119"/>
      <c r="Y298" s="119"/>
      <c r="Z298" s="119"/>
      <c r="AA298" s="119"/>
      <c r="AB298" s="119"/>
      <c r="AC298" s="119"/>
      <c r="AD298" s="119"/>
      <c r="AE298" s="119"/>
      <c r="AF298" s="119"/>
    </row>
    <row r="299" spans="1:32" ht="20.25" customHeight="1">
      <c r="A299" s="134"/>
      <c r="B299" s="134"/>
      <c r="C299" s="119"/>
      <c r="D299" s="119"/>
      <c r="E299" s="119"/>
      <c r="F299" s="119"/>
      <c r="G299" s="119"/>
      <c r="H299" s="119"/>
      <c r="I299" s="119"/>
      <c r="J299" s="119"/>
      <c r="K299" s="119"/>
      <c r="L299" s="119"/>
      <c r="M299" s="119"/>
      <c r="N299" s="119"/>
      <c r="O299" s="119"/>
      <c r="P299" s="119"/>
      <c r="Q299" s="119"/>
      <c r="R299" s="119"/>
      <c r="S299" s="119"/>
      <c r="T299" s="119"/>
      <c r="U299" s="119"/>
      <c r="V299" s="119"/>
      <c r="W299" s="119"/>
      <c r="X299" s="119"/>
      <c r="Y299" s="119"/>
      <c r="Z299" s="119"/>
      <c r="AA299" s="119"/>
      <c r="AB299" s="119"/>
      <c r="AC299" s="119"/>
      <c r="AD299" s="119"/>
      <c r="AE299" s="119"/>
      <c r="AF299" s="119"/>
    </row>
    <row r="300" spans="1:32" ht="20.25" customHeight="1">
      <c r="A300" s="134"/>
      <c r="B300" s="134"/>
      <c r="C300" s="119"/>
      <c r="D300" s="119"/>
      <c r="E300" s="119"/>
      <c r="F300" s="119"/>
      <c r="G300" s="119"/>
      <c r="H300" s="119"/>
      <c r="I300" s="119"/>
      <c r="J300" s="119"/>
      <c r="K300" s="119"/>
      <c r="L300" s="119"/>
      <c r="M300" s="119"/>
      <c r="N300" s="119"/>
      <c r="O300" s="119"/>
      <c r="P300" s="119"/>
      <c r="Q300" s="119"/>
      <c r="R300" s="119"/>
      <c r="S300" s="119"/>
      <c r="T300" s="119"/>
      <c r="U300" s="119"/>
      <c r="V300" s="119"/>
      <c r="W300" s="119"/>
      <c r="X300" s="119"/>
      <c r="Y300" s="119"/>
      <c r="Z300" s="119"/>
      <c r="AA300" s="119"/>
      <c r="AB300" s="119"/>
      <c r="AC300" s="119"/>
      <c r="AD300" s="119"/>
      <c r="AE300" s="119"/>
      <c r="AF300" s="119"/>
    </row>
    <row r="301" spans="1:32" ht="20.25" customHeight="1">
      <c r="A301" s="134"/>
      <c r="B301" s="134"/>
      <c r="C301" s="119"/>
      <c r="D301" s="119"/>
      <c r="E301" s="119"/>
      <c r="F301" s="119"/>
      <c r="G301" s="119"/>
      <c r="H301" s="119"/>
      <c r="I301" s="119"/>
      <c r="J301" s="119"/>
      <c r="K301" s="119"/>
      <c r="L301" s="119"/>
      <c r="M301" s="119"/>
      <c r="N301" s="119"/>
      <c r="O301" s="119"/>
      <c r="P301" s="119"/>
      <c r="Q301" s="119"/>
      <c r="R301" s="119"/>
      <c r="S301" s="119"/>
      <c r="T301" s="119"/>
      <c r="U301" s="119"/>
      <c r="V301" s="119"/>
      <c r="W301" s="119"/>
      <c r="X301" s="119"/>
      <c r="Y301" s="119"/>
      <c r="Z301" s="119"/>
      <c r="AA301" s="119"/>
      <c r="AB301" s="119"/>
      <c r="AC301" s="119"/>
      <c r="AD301" s="119"/>
      <c r="AE301" s="119"/>
      <c r="AF301" s="119"/>
    </row>
    <row r="302" spans="1:32" ht="20.25" customHeight="1">
      <c r="A302" s="134"/>
      <c r="B302" s="134"/>
      <c r="C302" s="119"/>
      <c r="D302" s="119"/>
      <c r="E302" s="119"/>
      <c r="F302" s="119"/>
      <c r="G302" s="119"/>
      <c r="H302" s="119"/>
      <c r="I302" s="119"/>
      <c r="J302" s="119"/>
      <c r="K302" s="119"/>
      <c r="L302" s="119"/>
      <c r="M302" s="119"/>
      <c r="N302" s="119"/>
      <c r="O302" s="119"/>
      <c r="P302" s="119"/>
      <c r="Q302" s="119"/>
      <c r="R302" s="119"/>
      <c r="S302" s="119"/>
      <c r="T302" s="119"/>
      <c r="U302" s="119"/>
      <c r="V302" s="119"/>
      <c r="W302" s="119"/>
      <c r="X302" s="119"/>
      <c r="Y302" s="119"/>
      <c r="Z302" s="119"/>
      <c r="AA302" s="119"/>
      <c r="AB302" s="119"/>
      <c r="AC302" s="119"/>
      <c r="AD302" s="119"/>
      <c r="AE302" s="119"/>
      <c r="AF302" s="119"/>
    </row>
    <row r="303" spans="1:32" ht="20.25" customHeight="1">
      <c r="A303" s="134"/>
      <c r="B303" s="134"/>
      <c r="C303" s="119"/>
      <c r="D303" s="119"/>
      <c r="E303" s="119"/>
      <c r="F303" s="119"/>
      <c r="G303" s="119"/>
      <c r="H303" s="119"/>
      <c r="I303" s="119"/>
      <c r="J303" s="119"/>
      <c r="K303" s="119"/>
      <c r="L303" s="119"/>
      <c r="M303" s="119"/>
      <c r="N303" s="119"/>
      <c r="O303" s="119"/>
      <c r="P303" s="119"/>
      <c r="Q303" s="119"/>
      <c r="R303" s="119"/>
      <c r="S303" s="119"/>
      <c r="T303" s="119"/>
      <c r="U303" s="119"/>
      <c r="V303" s="119"/>
      <c r="W303" s="119"/>
      <c r="X303" s="119"/>
      <c r="Y303" s="119"/>
      <c r="Z303" s="119"/>
      <c r="AA303" s="119"/>
      <c r="AB303" s="119"/>
      <c r="AC303" s="119"/>
      <c r="AD303" s="119"/>
      <c r="AE303" s="119"/>
      <c r="AF303" s="119"/>
    </row>
    <row r="304" spans="1:32" ht="20.25" customHeight="1">
      <c r="A304" s="134"/>
      <c r="B304" s="134"/>
      <c r="C304" s="119"/>
      <c r="D304" s="119"/>
      <c r="E304" s="119"/>
      <c r="F304" s="119"/>
      <c r="G304" s="119"/>
      <c r="H304" s="119"/>
      <c r="I304" s="119"/>
      <c r="J304" s="119"/>
      <c r="K304" s="119"/>
      <c r="L304" s="119"/>
      <c r="M304" s="119"/>
      <c r="N304" s="119"/>
      <c r="O304" s="119"/>
      <c r="P304" s="119"/>
      <c r="Q304" s="119"/>
      <c r="R304" s="119"/>
      <c r="S304" s="119"/>
      <c r="T304" s="119"/>
      <c r="U304" s="119"/>
      <c r="V304" s="119"/>
      <c r="W304" s="119"/>
      <c r="X304" s="119"/>
      <c r="Y304" s="119"/>
      <c r="Z304" s="119"/>
      <c r="AA304" s="119"/>
      <c r="AB304" s="119"/>
      <c r="AC304" s="119"/>
      <c r="AD304" s="119"/>
      <c r="AE304" s="119"/>
      <c r="AF304" s="119"/>
    </row>
    <row r="305" spans="1:32" ht="20.25" customHeight="1">
      <c r="A305" s="134"/>
      <c r="B305" s="134"/>
      <c r="C305" s="119"/>
      <c r="D305" s="119"/>
      <c r="E305" s="119"/>
      <c r="F305" s="119"/>
      <c r="G305" s="119"/>
      <c r="H305" s="119"/>
      <c r="I305" s="119"/>
      <c r="J305" s="119"/>
      <c r="K305" s="119"/>
      <c r="L305" s="119"/>
      <c r="M305" s="119"/>
      <c r="N305" s="119"/>
      <c r="O305" s="119"/>
      <c r="P305" s="119"/>
      <c r="Q305" s="119"/>
      <c r="R305" s="119"/>
      <c r="S305" s="119"/>
      <c r="T305" s="119"/>
      <c r="U305" s="119"/>
      <c r="V305" s="119"/>
      <c r="W305" s="119"/>
      <c r="X305" s="119"/>
      <c r="Y305" s="119"/>
      <c r="Z305" s="119"/>
      <c r="AA305" s="119"/>
      <c r="AB305" s="119"/>
      <c r="AC305" s="119"/>
      <c r="AD305" s="119"/>
      <c r="AE305" s="119"/>
      <c r="AF305" s="119"/>
    </row>
    <row r="306" spans="1:32" ht="20.25" customHeight="1">
      <c r="A306" s="134"/>
      <c r="B306" s="134"/>
      <c r="C306" s="119"/>
      <c r="D306" s="119"/>
      <c r="E306" s="119"/>
      <c r="F306" s="119"/>
      <c r="G306" s="119"/>
      <c r="H306" s="119"/>
      <c r="I306" s="119"/>
      <c r="J306" s="119"/>
      <c r="K306" s="119"/>
      <c r="L306" s="119"/>
      <c r="M306" s="119"/>
      <c r="N306" s="119"/>
      <c r="O306" s="119"/>
      <c r="P306" s="119"/>
      <c r="Q306" s="119"/>
      <c r="R306" s="119"/>
      <c r="S306" s="119"/>
      <c r="T306" s="119"/>
      <c r="U306" s="119"/>
      <c r="V306" s="119"/>
      <c r="W306" s="119"/>
      <c r="X306" s="119"/>
      <c r="Y306" s="119"/>
      <c r="Z306" s="119"/>
      <c r="AA306" s="119"/>
      <c r="AB306" s="119"/>
      <c r="AC306" s="119"/>
      <c r="AD306" s="119"/>
      <c r="AE306" s="119"/>
      <c r="AF306" s="119"/>
    </row>
    <row r="307" spans="1:32" ht="20.25" customHeight="1">
      <c r="A307" s="134"/>
      <c r="B307" s="134"/>
      <c r="C307" s="119"/>
      <c r="D307" s="119"/>
      <c r="E307" s="119"/>
      <c r="F307" s="119"/>
      <c r="G307" s="119"/>
      <c r="H307" s="119"/>
      <c r="I307" s="119"/>
      <c r="J307" s="119"/>
      <c r="K307" s="119"/>
      <c r="L307" s="119"/>
      <c r="M307" s="119"/>
      <c r="N307" s="119"/>
      <c r="O307" s="119"/>
      <c r="P307" s="119"/>
      <c r="Q307" s="119"/>
      <c r="R307" s="119"/>
      <c r="S307" s="119"/>
      <c r="T307" s="119"/>
      <c r="U307" s="119"/>
      <c r="V307" s="119"/>
      <c r="W307" s="119"/>
      <c r="X307" s="119"/>
      <c r="Y307" s="119"/>
      <c r="Z307" s="119"/>
      <c r="AA307" s="119"/>
      <c r="AB307" s="119"/>
      <c r="AC307" s="119"/>
      <c r="AD307" s="119"/>
      <c r="AE307" s="119"/>
      <c r="AF307" s="119"/>
    </row>
    <row r="308" spans="1:32" ht="20.25" customHeight="1">
      <c r="A308" s="134"/>
      <c r="B308" s="134"/>
      <c r="C308" s="119"/>
      <c r="D308" s="119"/>
      <c r="E308" s="119"/>
      <c r="F308" s="119"/>
      <c r="G308" s="119"/>
      <c r="H308" s="119"/>
      <c r="I308" s="119"/>
      <c r="J308" s="119"/>
      <c r="K308" s="119"/>
      <c r="L308" s="119"/>
      <c r="M308" s="119"/>
      <c r="N308" s="119"/>
      <c r="O308" s="119"/>
      <c r="P308" s="119"/>
      <c r="Q308" s="119"/>
      <c r="R308" s="119"/>
      <c r="S308" s="119"/>
      <c r="T308" s="119"/>
      <c r="U308" s="119"/>
      <c r="V308" s="119"/>
      <c r="W308" s="119"/>
      <c r="X308" s="119"/>
      <c r="Y308" s="119"/>
      <c r="Z308" s="119"/>
      <c r="AA308" s="119"/>
      <c r="AB308" s="119"/>
      <c r="AC308" s="119"/>
      <c r="AD308" s="119"/>
      <c r="AE308" s="119"/>
      <c r="AF308" s="119"/>
    </row>
    <row r="309" spans="1:32" ht="20.25" customHeight="1">
      <c r="A309" s="134"/>
      <c r="B309" s="134"/>
      <c r="C309" s="119"/>
      <c r="D309" s="119"/>
      <c r="E309" s="119"/>
      <c r="F309" s="119"/>
      <c r="G309" s="119"/>
      <c r="H309" s="119"/>
      <c r="I309" s="119"/>
      <c r="J309" s="119"/>
      <c r="K309" s="119"/>
      <c r="L309" s="119"/>
      <c r="M309" s="119"/>
      <c r="N309" s="119"/>
      <c r="O309" s="119"/>
      <c r="P309" s="119"/>
      <c r="Q309" s="119"/>
      <c r="R309" s="119"/>
      <c r="S309" s="119"/>
      <c r="T309" s="119"/>
      <c r="U309" s="119"/>
      <c r="V309" s="119"/>
      <c r="W309" s="119"/>
      <c r="X309" s="119"/>
      <c r="Y309" s="119"/>
      <c r="Z309" s="119"/>
      <c r="AA309" s="119"/>
      <c r="AB309" s="119"/>
      <c r="AC309" s="119"/>
      <c r="AD309" s="119"/>
      <c r="AE309" s="119"/>
      <c r="AF309" s="119"/>
    </row>
    <row r="310" spans="1:32" ht="20.25" customHeight="1">
      <c r="A310" s="134"/>
      <c r="B310" s="134"/>
      <c r="C310" s="119"/>
      <c r="D310" s="119"/>
      <c r="E310" s="119"/>
      <c r="F310" s="119"/>
      <c r="G310" s="119"/>
      <c r="H310" s="119"/>
      <c r="I310" s="119"/>
      <c r="J310" s="119"/>
      <c r="K310" s="119"/>
      <c r="L310" s="119"/>
      <c r="M310" s="119"/>
      <c r="N310" s="119"/>
      <c r="O310" s="119"/>
      <c r="P310" s="119"/>
      <c r="Q310" s="119"/>
      <c r="R310" s="119"/>
      <c r="S310" s="119"/>
      <c r="T310" s="119"/>
      <c r="U310" s="119"/>
      <c r="V310" s="119"/>
      <c r="W310" s="119"/>
      <c r="X310" s="119"/>
      <c r="Y310" s="119"/>
      <c r="Z310" s="119"/>
      <c r="AA310" s="119"/>
      <c r="AB310" s="119"/>
      <c r="AC310" s="119"/>
      <c r="AD310" s="119"/>
      <c r="AE310" s="119"/>
      <c r="AF310" s="119"/>
    </row>
    <row r="311" spans="1:32" ht="20.25" customHeight="1">
      <c r="A311" s="134"/>
      <c r="B311" s="134"/>
      <c r="C311" s="119"/>
      <c r="D311" s="119"/>
      <c r="E311" s="119"/>
      <c r="F311" s="119"/>
      <c r="G311" s="119"/>
      <c r="H311" s="119"/>
      <c r="I311" s="119"/>
      <c r="J311" s="119"/>
      <c r="K311" s="119"/>
      <c r="L311" s="119"/>
      <c r="M311" s="119"/>
      <c r="N311" s="119"/>
      <c r="O311" s="119"/>
      <c r="P311" s="119"/>
      <c r="Q311" s="119"/>
      <c r="R311" s="119"/>
      <c r="S311" s="119"/>
      <c r="T311" s="119"/>
      <c r="U311" s="119"/>
      <c r="V311" s="119"/>
      <c r="W311" s="119"/>
      <c r="X311" s="119"/>
      <c r="Y311" s="119"/>
      <c r="Z311" s="119"/>
      <c r="AA311" s="119"/>
      <c r="AB311" s="119"/>
      <c r="AC311" s="119"/>
      <c r="AD311" s="119"/>
      <c r="AE311" s="119"/>
      <c r="AF311" s="119"/>
    </row>
    <row r="312" spans="1:32" ht="20.25" customHeight="1">
      <c r="A312" s="134"/>
      <c r="B312" s="134"/>
      <c r="C312" s="119"/>
      <c r="D312" s="119"/>
      <c r="E312" s="119"/>
      <c r="F312" s="119"/>
      <c r="G312" s="119"/>
      <c r="H312" s="119"/>
      <c r="I312" s="119"/>
      <c r="J312" s="119"/>
      <c r="K312" s="119"/>
      <c r="L312" s="119"/>
      <c r="M312" s="119"/>
      <c r="N312" s="119"/>
      <c r="O312" s="119"/>
      <c r="P312" s="119"/>
      <c r="Q312" s="119"/>
      <c r="R312" s="119"/>
      <c r="S312" s="119"/>
      <c r="T312" s="119"/>
      <c r="U312" s="119"/>
      <c r="V312" s="119"/>
      <c r="W312" s="119"/>
      <c r="X312" s="119"/>
      <c r="Y312" s="119"/>
      <c r="Z312" s="119"/>
      <c r="AA312" s="119"/>
      <c r="AB312" s="119"/>
      <c r="AC312" s="119"/>
      <c r="AD312" s="119"/>
      <c r="AE312" s="119"/>
      <c r="AF312" s="119"/>
    </row>
    <row r="313" spans="1:32" ht="20.25" customHeight="1">
      <c r="A313" s="134"/>
      <c r="B313" s="134"/>
      <c r="C313" s="119"/>
      <c r="D313" s="119"/>
      <c r="E313" s="119"/>
      <c r="F313" s="119"/>
      <c r="G313" s="119"/>
      <c r="H313" s="119"/>
      <c r="I313" s="119"/>
      <c r="J313" s="119"/>
      <c r="K313" s="119"/>
      <c r="L313" s="119"/>
      <c r="M313" s="119"/>
      <c r="N313" s="119"/>
      <c r="O313" s="119"/>
      <c r="P313" s="119"/>
      <c r="Q313" s="119"/>
      <c r="R313" s="119"/>
      <c r="S313" s="119"/>
      <c r="T313" s="119"/>
      <c r="U313" s="119"/>
      <c r="V313" s="119"/>
      <c r="W313" s="119"/>
      <c r="X313" s="119"/>
      <c r="Y313" s="119"/>
      <c r="Z313" s="119"/>
      <c r="AA313" s="119"/>
      <c r="AB313" s="119"/>
      <c r="AC313" s="119"/>
      <c r="AD313" s="119"/>
      <c r="AE313" s="119"/>
      <c r="AF313" s="119"/>
    </row>
    <row r="314" spans="1:32" ht="20.25" customHeight="1">
      <c r="A314" s="134"/>
      <c r="B314" s="134"/>
      <c r="C314" s="119"/>
      <c r="D314" s="119"/>
      <c r="E314" s="119"/>
      <c r="F314" s="119"/>
      <c r="G314" s="119"/>
      <c r="H314" s="119"/>
      <c r="I314" s="119"/>
      <c r="J314" s="119"/>
      <c r="K314" s="119"/>
      <c r="L314" s="119"/>
      <c r="M314" s="119"/>
      <c r="N314" s="119"/>
      <c r="O314" s="119"/>
      <c r="P314" s="119"/>
      <c r="Q314" s="119"/>
      <c r="R314" s="119"/>
      <c r="S314" s="119"/>
      <c r="T314" s="119"/>
      <c r="U314" s="119"/>
      <c r="V314" s="119"/>
      <c r="W314" s="119"/>
      <c r="X314" s="119"/>
      <c r="Y314" s="119"/>
      <c r="Z314" s="119"/>
      <c r="AA314" s="119"/>
      <c r="AB314" s="119"/>
      <c r="AC314" s="119"/>
      <c r="AD314" s="119"/>
      <c r="AE314" s="119"/>
      <c r="AF314" s="119"/>
    </row>
    <row r="315" spans="1:32" ht="20.25" customHeight="1">
      <c r="A315" s="134"/>
      <c r="B315" s="134"/>
      <c r="C315" s="119"/>
      <c r="D315" s="119"/>
      <c r="E315" s="119"/>
      <c r="F315" s="119"/>
      <c r="G315" s="119"/>
      <c r="H315" s="119"/>
      <c r="I315" s="119"/>
      <c r="J315" s="119"/>
      <c r="K315" s="119"/>
      <c r="L315" s="119"/>
      <c r="M315" s="119"/>
      <c r="N315" s="119"/>
      <c r="O315" s="119"/>
      <c r="P315" s="119"/>
      <c r="Q315" s="119"/>
      <c r="R315" s="119"/>
      <c r="S315" s="119"/>
      <c r="T315" s="119"/>
      <c r="U315" s="119"/>
      <c r="V315" s="119"/>
      <c r="W315" s="119"/>
      <c r="X315" s="119"/>
      <c r="Y315" s="119"/>
      <c r="Z315" s="119"/>
      <c r="AA315" s="119"/>
      <c r="AB315" s="119"/>
      <c r="AC315" s="119"/>
      <c r="AD315" s="119"/>
      <c r="AE315" s="119"/>
      <c r="AF315" s="119"/>
    </row>
    <row r="316" spans="1:32" ht="20.25" customHeight="1">
      <c r="A316" s="134"/>
      <c r="B316" s="134"/>
      <c r="C316" s="119"/>
      <c r="D316" s="119"/>
      <c r="E316" s="119"/>
      <c r="F316" s="119"/>
      <c r="G316" s="119"/>
      <c r="H316" s="119"/>
      <c r="I316" s="119"/>
      <c r="J316" s="119"/>
      <c r="K316" s="119"/>
      <c r="L316" s="119"/>
      <c r="M316" s="119"/>
      <c r="N316" s="119"/>
      <c r="O316" s="119"/>
      <c r="P316" s="119"/>
      <c r="Q316" s="119"/>
      <c r="R316" s="119"/>
      <c r="S316" s="119"/>
      <c r="T316" s="119"/>
      <c r="U316" s="119"/>
      <c r="V316" s="119"/>
      <c r="W316" s="119"/>
      <c r="X316" s="119"/>
      <c r="Y316" s="119"/>
      <c r="Z316" s="119"/>
      <c r="AA316" s="119"/>
      <c r="AB316" s="119"/>
      <c r="AC316" s="119"/>
      <c r="AD316" s="119"/>
      <c r="AE316" s="119"/>
      <c r="AF316" s="119"/>
    </row>
    <row r="317" spans="1:32" ht="20.25" customHeight="1">
      <c r="A317" s="134"/>
      <c r="B317" s="134"/>
      <c r="C317" s="119"/>
      <c r="D317" s="119"/>
      <c r="E317" s="119"/>
      <c r="F317" s="119"/>
      <c r="G317" s="119"/>
      <c r="H317" s="119"/>
      <c r="I317" s="119"/>
      <c r="J317" s="119"/>
      <c r="K317" s="119"/>
      <c r="L317" s="119"/>
      <c r="M317" s="119"/>
      <c r="N317" s="119"/>
      <c r="O317" s="119"/>
      <c r="P317" s="119"/>
      <c r="Q317" s="119"/>
      <c r="R317" s="119"/>
      <c r="S317" s="119"/>
      <c r="T317" s="119"/>
      <c r="U317" s="119"/>
      <c r="V317" s="119"/>
      <c r="W317" s="119"/>
      <c r="X317" s="119"/>
      <c r="Y317" s="119"/>
      <c r="Z317" s="119"/>
      <c r="AA317" s="119"/>
      <c r="AB317" s="119"/>
      <c r="AC317" s="119"/>
      <c r="AD317" s="119"/>
      <c r="AE317" s="119"/>
      <c r="AF317" s="119"/>
    </row>
    <row r="318" spans="1:32" ht="20.25" customHeight="1">
      <c r="A318" s="134"/>
      <c r="B318" s="134"/>
      <c r="C318" s="119"/>
      <c r="D318" s="119"/>
      <c r="E318" s="119"/>
      <c r="F318" s="119"/>
      <c r="G318" s="119"/>
      <c r="H318" s="119"/>
      <c r="I318" s="119"/>
      <c r="J318" s="119"/>
      <c r="K318" s="119"/>
      <c r="L318" s="119"/>
      <c r="M318" s="119"/>
      <c r="N318" s="119"/>
      <c r="O318" s="119"/>
      <c r="P318" s="119"/>
      <c r="Q318" s="119"/>
      <c r="R318" s="119"/>
      <c r="S318" s="119"/>
      <c r="T318" s="119"/>
      <c r="U318" s="119"/>
      <c r="V318" s="119"/>
      <c r="W318" s="119"/>
      <c r="X318" s="119"/>
      <c r="Y318" s="119"/>
      <c r="Z318" s="119"/>
      <c r="AA318" s="119"/>
      <c r="AB318" s="119"/>
      <c r="AC318" s="119"/>
      <c r="AD318" s="119"/>
      <c r="AE318" s="119"/>
      <c r="AF318" s="119"/>
    </row>
    <row r="319" spans="1:32" ht="20.25" customHeight="1">
      <c r="A319" s="134"/>
      <c r="B319" s="134"/>
      <c r="C319" s="119"/>
      <c r="D319" s="119"/>
      <c r="E319" s="119"/>
      <c r="F319" s="119"/>
      <c r="G319" s="119"/>
      <c r="H319" s="119"/>
      <c r="I319" s="119"/>
      <c r="J319" s="119"/>
      <c r="K319" s="119"/>
      <c r="L319" s="119"/>
      <c r="M319" s="119"/>
      <c r="N319" s="119"/>
      <c r="O319" s="119"/>
      <c r="P319" s="119"/>
      <c r="Q319" s="119"/>
      <c r="R319" s="119"/>
      <c r="S319" s="119"/>
      <c r="T319" s="119"/>
      <c r="U319" s="119"/>
      <c r="V319" s="119"/>
      <c r="W319" s="119"/>
      <c r="X319" s="119"/>
      <c r="Y319" s="119"/>
      <c r="Z319" s="119"/>
      <c r="AA319" s="119"/>
      <c r="AB319" s="119"/>
      <c r="AC319" s="119"/>
      <c r="AD319" s="119"/>
      <c r="AE319" s="119"/>
      <c r="AF319" s="119"/>
    </row>
    <row r="320" spans="1:32" ht="20.25" customHeight="1">
      <c r="A320" s="134"/>
      <c r="B320" s="134"/>
      <c r="C320" s="119"/>
      <c r="D320" s="119"/>
      <c r="E320" s="119"/>
      <c r="F320" s="119"/>
      <c r="G320" s="119"/>
      <c r="H320" s="119"/>
      <c r="I320" s="119"/>
      <c r="J320" s="119"/>
      <c r="K320" s="119"/>
      <c r="L320" s="119"/>
      <c r="M320" s="119"/>
      <c r="N320" s="119"/>
      <c r="O320" s="119"/>
      <c r="P320" s="119"/>
      <c r="Q320" s="119"/>
      <c r="R320" s="119"/>
      <c r="S320" s="119"/>
      <c r="T320" s="119"/>
      <c r="U320" s="119"/>
      <c r="V320" s="119"/>
      <c r="W320" s="119"/>
      <c r="X320" s="119"/>
      <c r="Y320" s="119"/>
      <c r="Z320" s="119"/>
      <c r="AA320" s="119"/>
      <c r="AB320" s="119"/>
      <c r="AC320" s="119"/>
      <c r="AD320" s="119"/>
      <c r="AE320" s="119"/>
      <c r="AF320" s="119"/>
    </row>
    <row r="321" spans="1:32" ht="20.25" customHeight="1">
      <c r="A321" s="134"/>
      <c r="B321" s="134"/>
      <c r="C321" s="119"/>
      <c r="D321" s="119"/>
      <c r="E321" s="119"/>
      <c r="F321" s="119"/>
      <c r="G321" s="119"/>
      <c r="H321" s="119"/>
      <c r="I321" s="119"/>
      <c r="J321" s="119"/>
      <c r="K321" s="119"/>
      <c r="L321" s="119"/>
      <c r="M321" s="119"/>
      <c r="N321" s="119"/>
      <c r="O321" s="119"/>
      <c r="P321" s="119"/>
      <c r="Q321" s="119"/>
      <c r="R321" s="119"/>
      <c r="S321" s="119"/>
      <c r="T321" s="119"/>
      <c r="U321" s="119"/>
      <c r="V321" s="119"/>
      <c r="W321" s="119"/>
      <c r="X321" s="119"/>
      <c r="Y321" s="119"/>
      <c r="Z321" s="119"/>
      <c r="AA321" s="119"/>
      <c r="AB321" s="119"/>
      <c r="AC321" s="119"/>
      <c r="AD321" s="119"/>
      <c r="AE321" s="119"/>
      <c r="AF321" s="119"/>
    </row>
    <row r="322" spans="1:32" ht="20.25" customHeight="1">
      <c r="A322" s="134"/>
      <c r="B322" s="134"/>
      <c r="C322" s="119"/>
      <c r="D322" s="119"/>
      <c r="E322" s="119"/>
      <c r="F322" s="119"/>
      <c r="G322" s="119"/>
      <c r="H322" s="119"/>
      <c r="I322" s="119"/>
      <c r="J322" s="119"/>
      <c r="K322" s="119"/>
      <c r="L322" s="119"/>
      <c r="M322" s="119"/>
      <c r="N322" s="119"/>
      <c r="O322" s="119"/>
      <c r="P322" s="119"/>
      <c r="Q322" s="119"/>
      <c r="R322" s="119"/>
      <c r="S322" s="119"/>
      <c r="T322" s="119"/>
      <c r="U322" s="119"/>
      <c r="V322" s="119"/>
      <c r="W322" s="119"/>
      <c r="X322" s="119"/>
      <c r="Y322" s="119"/>
      <c r="Z322" s="119"/>
      <c r="AA322" s="119"/>
      <c r="AB322" s="119"/>
      <c r="AC322" s="119"/>
      <c r="AD322" s="119"/>
      <c r="AE322" s="119"/>
      <c r="AF322" s="119"/>
    </row>
    <row r="323" spans="1:32" ht="20.25" customHeight="1">
      <c r="A323" s="134"/>
      <c r="B323" s="134"/>
      <c r="C323" s="119"/>
      <c r="D323" s="119"/>
      <c r="E323" s="119"/>
      <c r="F323" s="119"/>
      <c r="G323" s="119"/>
      <c r="H323" s="119"/>
      <c r="I323" s="119"/>
      <c r="J323" s="119"/>
      <c r="K323" s="119"/>
      <c r="L323" s="119"/>
      <c r="M323" s="119"/>
      <c r="N323" s="119"/>
      <c r="O323" s="119"/>
      <c r="P323" s="119"/>
      <c r="Q323" s="119"/>
      <c r="R323" s="119"/>
      <c r="S323" s="119"/>
      <c r="T323" s="119"/>
      <c r="U323" s="119"/>
      <c r="V323" s="119"/>
      <c r="W323" s="119"/>
      <c r="X323" s="119"/>
      <c r="Y323" s="119"/>
      <c r="Z323" s="119"/>
      <c r="AA323" s="119"/>
      <c r="AB323" s="119"/>
      <c r="AC323" s="119"/>
      <c r="AD323" s="119"/>
      <c r="AE323" s="119"/>
      <c r="AF323" s="119"/>
    </row>
    <row r="324" spans="1:32" ht="20.25" customHeight="1">
      <c r="A324" s="134"/>
      <c r="B324" s="134"/>
      <c r="C324" s="119"/>
      <c r="D324" s="119"/>
      <c r="E324" s="119"/>
      <c r="F324" s="119"/>
      <c r="G324" s="119"/>
      <c r="H324" s="119"/>
      <c r="I324" s="119"/>
      <c r="J324" s="119"/>
      <c r="K324" s="119"/>
      <c r="L324" s="119"/>
      <c r="M324" s="119"/>
      <c r="N324" s="119"/>
      <c r="O324" s="119"/>
      <c r="P324" s="119"/>
      <c r="Q324" s="119"/>
      <c r="R324" s="119"/>
      <c r="S324" s="119"/>
      <c r="T324" s="119"/>
      <c r="U324" s="119"/>
      <c r="V324" s="119"/>
      <c r="W324" s="119"/>
      <c r="X324" s="119"/>
      <c r="Y324" s="119"/>
      <c r="Z324" s="119"/>
      <c r="AA324" s="119"/>
      <c r="AB324" s="119"/>
      <c r="AC324" s="119"/>
      <c r="AD324" s="119"/>
      <c r="AE324" s="119"/>
      <c r="AF324" s="119"/>
    </row>
    <row r="325" spans="1:32" ht="20.25" customHeight="1">
      <c r="A325" s="134"/>
      <c r="B325" s="134"/>
      <c r="C325" s="119"/>
      <c r="D325" s="119"/>
      <c r="E325" s="119"/>
      <c r="F325" s="119"/>
      <c r="G325" s="119"/>
      <c r="H325" s="119"/>
      <c r="I325" s="119"/>
      <c r="J325" s="119"/>
      <c r="K325" s="119"/>
      <c r="L325" s="119"/>
      <c r="M325" s="119"/>
      <c r="N325" s="119"/>
      <c r="O325" s="119"/>
      <c r="P325" s="119"/>
      <c r="Q325" s="119"/>
      <c r="R325" s="119"/>
      <c r="S325" s="119"/>
      <c r="T325" s="119"/>
      <c r="U325" s="119"/>
      <c r="V325" s="119"/>
      <c r="W325" s="119"/>
      <c r="X325" s="119"/>
      <c r="Y325" s="119"/>
      <c r="Z325" s="119"/>
      <c r="AA325" s="119"/>
      <c r="AB325" s="119"/>
      <c r="AC325" s="119"/>
      <c r="AD325" s="119"/>
      <c r="AE325" s="119"/>
      <c r="AF325" s="119"/>
    </row>
    <row r="326" spans="1:32" ht="20.25" customHeight="1">
      <c r="A326" s="134"/>
      <c r="B326" s="134"/>
      <c r="C326" s="119"/>
      <c r="D326" s="119"/>
      <c r="E326" s="119"/>
      <c r="F326" s="119"/>
      <c r="G326" s="119"/>
      <c r="H326" s="119"/>
      <c r="I326" s="119"/>
      <c r="J326" s="119"/>
      <c r="K326" s="119"/>
      <c r="L326" s="119"/>
      <c r="M326" s="119"/>
      <c r="N326" s="119"/>
      <c r="O326" s="119"/>
      <c r="P326" s="119"/>
      <c r="Q326" s="119"/>
      <c r="R326" s="119"/>
      <c r="S326" s="119"/>
      <c r="T326" s="119"/>
      <c r="U326" s="119"/>
      <c r="V326" s="119"/>
      <c r="W326" s="119"/>
      <c r="X326" s="119"/>
      <c r="Y326" s="119"/>
      <c r="Z326" s="119"/>
      <c r="AA326" s="119"/>
      <c r="AB326" s="119"/>
      <c r="AC326" s="119"/>
      <c r="AD326" s="119"/>
      <c r="AE326" s="119"/>
      <c r="AF326" s="119"/>
    </row>
    <row r="327" spans="1:32" ht="20.25" customHeight="1">
      <c r="A327" s="134"/>
      <c r="B327" s="134"/>
      <c r="C327" s="119"/>
      <c r="D327" s="119"/>
      <c r="E327" s="119"/>
      <c r="F327" s="119"/>
      <c r="G327" s="119"/>
      <c r="H327" s="119"/>
      <c r="I327" s="119"/>
      <c r="J327" s="119"/>
      <c r="K327" s="119"/>
      <c r="L327" s="119"/>
      <c r="M327" s="119"/>
      <c r="N327" s="119"/>
      <c r="O327" s="119"/>
      <c r="P327" s="119"/>
      <c r="Q327" s="119"/>
      <c r="R327" s="119"/>
      <c r="S327" s="119"/>
      <c r="T327" s="119"/>
      <c r="U327" s="119"/>
      <c r="V327" s="119"/>
      <c r="W327" s="119"/>
      <c r="X327" s="119"/>
      <c r="Y327" s="119"/>
      <c r="Z327" s="119"/>
      <c r="AA327" s="119"/>
      <c r="AB327" s="119"/>
      <c r="AC327" s="119"/>
      <c r="AD327" s="119"/>
      <c r="AE327" s="119"/>
      <c r="AF327" s="119"/>
    </row>
    <row r="328" spans="1:32" ht="20.25" customHeight="1">
      <c r="A328" s="134"/>
      <c r="B328" s="134"/>
      <c r="C328" s="119"/>
      <c r="D328" s="119"/>
      <c r="E328" s="119"/>
      <c r="F328" s="119"/>
      <c r="G328" s="119"/>
      <c r="H328" s="119"/>
      <c r="I328" s="119"/>
      <c r="J328" s="119"/>
      <c r="K328" s="119"/>
      <c r="L328" s="119"/>
      <c r="M328" s="119"/>
      <c r="N328" s="119"/>
      <c r="O328" s="119"/>
      <c r="P328" s="119"/>
      <c r="Q328" s="119"/>
      <c r="R328" s="119"/>
      <c r="S328" s="119"/>
      <c r="T328" s="119"/>
      <c r="U328" s="119"/>
      <c r="V328" s="119"/>
      <c r="W328" s="119"/>
      <c r="X328" s="119"/>
      <c r="Y328" s="119"/>
      <c r="Z328" s="119"/>
      <c r="AA328" s="119"/>
      <c r="AB328" s="119"/>
      <c r="AC328" s="119"/>
      <c r="AD328" s="119"/>
      <c r="AE328" s="119"/>
      <c r="AF328" s="119"/>
    </row>
    <row r="329" spans="1:32" ht="20.25" customHeight="1">
      <c r="A329" s="134"/>
      <c r="B329" s="134"/>
      <c r="C329" s="119"/>
      <c r="D329" s="119"/>
      <c r="E329" s="119"/>
      <c r="F329" s="119"/>
      <c r="G329" s="119"/>
      <c r="H329" s="119"/>
      <c r="I329" s="119"/>
      <c r="J329" s="119"/>
      <c r="K329" s="119"/>
      <c r="L329" s="119"/>
      <c r="M329" s="119"/>
      <c r="N329" s="119"/>
      <c r="O329" s="119"/>
      <c r="P329" s="119"/>
      <c r="Q329" s="119"/>
      <c r="R329" s="119"/>
      <c r="S329" s="119"/>
      <c r="T329" s="119"/>
      <c r="U329" s="119"/>
      <c r="V329" s="119"/>
      <c r="W329" s="119"/>
      <c r="X329" s="119"/>
      <c r="Y329" s="119"/>
      <c r="Z329" s="119"/>
      <c r="AA329" s="119"/>
      <c r="AB329" s="119"/>
      <c r="AC329" s="119"/>
      <c r="AD329" s="119"/>
      <c r="AE329" s="119"/>
      <c r="AF329" s="119"/>
    </row>
    <row r="330" spans="1:32" ht="20.25" customHeight="1">
      <c r="A330" s="134"/>
      <c r="B330" s="134"/>
      <c r="C330" s="119"/>
      <c r="D330" s="119"/>
      <c r="E330" s="119"/>
      <c r="F330" s="119"/>
      <c r="G330" s="119"/>
      <c r="H330" s="119"/>
      <c r="I330" s="119"/>
      <c r="J330" s="119"/>
      <c r="K330" s="119"/>
      <c r="L330" s="119"/>
      <c r="M330" s="119"/>
      <c r="N330" s="119"/>
      <c r="O330" s="119"/>
      <c r="P330" s="119"/>
      <c r="Q330" s="119"/>
      <c r="R330" s="119"/>
      <c r="S330" s="119"/>
      <c r="T330" s="119"/>
      <c r="U330" s="119"/>
      <c r="V330" s="119"/>
      <c r="W330" s="119"/>
      <c r="X330" s="119"/>
      <c r="Y330" s="119"/>
      <c r="Z330" s="119"/>
      <c r="AA330" s="119"/>
      <c r="AB330" s="119"/>
      <c r="AC330" s="119"/>
      <c r="AD330" s="119"/>
      <c r="AE330" s="119"/>
      <c r="AF330" s="119"/>
    </row>
    <row r="331" spans="1:32" ht="20.25" customHeight="1">
      <c r="A331" s="134"/>
      <c r="B331" s="134"/>
      <c r="C331" s="119"/>
      <c r="D331" s="119"/>
      <c r="E331" s="119"/>
      <c r="F331" s="119"/>
      <c r="G331" s="119"/>
      <c r="H331" s="119"/>
      <c r="I331" s="119"/>
      <c r="J331" s="119"/>
      <c r="K331" s="119"/>
      <c r="L331" s="119"/>
      <c r="M331" s="119"/>
      <c r="N331" s="119"/>
      <c r="O331" s="119"/>
      <c r="P331" s="119"/>
      <c r="Q331" s="119"/>
      <c r="R331" s="119"/>
      <c r="S331" s="119"/>
      <c r="T331" s="119"/>
      <c r="U331" s="119"/>
      <c r="V331" s="119"/>
      <c r="W331" s="119"/>
      <c r="X331" s="119"/>
      <c r="Y331" s="119"/>
      <c r="Z331" s="119"/>
      <c r="AA331" s="119"/>
      <c r="AB331" s="119"/>
      <c r="AC331" s="119"/>
      <c r="AD331" s="119"/>
      <c r="AE331" s="119"/>
      <c r="AF331" s="119"/>
    </row>
    <row r="332" spans="1:32" ht="20.25" customHeight="1">
      <c r="A332" s="134"/>
      <c r="B332" s="134"/>
      <c r="C332" s="119"/>
      <c r="D332" s="119"/>
      <c r="E332" s="119"/>
      <c r="F332" s="119"/>
      <c r="G332" s="119"/>
      <c r="H332" s="119"/>
      <c r="I332" s="119"/>
      <c r="J332" s="119"/>
      <c r="K332" s="119"/>
      <c r="L332" s="119"/>
      <c r="M332" s="119"/>
      <c r="N332" s="119"/>
      <c r="O332" s="119"/>
      <c r="P332" s="119"/>
      <c r="Q332" s="119"/>
      <c r="R332" s="119"/>
      <c r="S332" s="119"/>
      <c r="T332" s="119"/>
      <c r="U332" s="119"/>
      <c r="V332" s="119"/>
      <c r="W332" s="119"/>
      <c r="X332" s="119"/>
      <c r="Y332" s="119"/>
      <c r="Z332" s="119"/>
      <c r="AA332" s="119"/>
      <c r="AB332" s="119"/>
      <c r="AC332" s="119"/>
      <c r="AD332" s="119"/>
      <c r="AE332" s="119"/>
      <c r="AF332" s="119"/>
    </row>
    <row r="333" spans="1:32" ht="20.25" customHeight="1">
      <c r="A333" s="134"/>
      <c r="B333" s="134"/>
      <c r="C333" s="119"/>
      <c r="D333" s="119"/>
      <c r="E333" s="119"/>
      <c r="F333" s="119"/>
      <c r="G333" s="119"/>
      <c r="H333" s="119"/>
      <c r="I333" s="119"/>
      <c r="J333" s="119"/>
      <c r="K333" s="119"/>
      <c r="L333" s="119"/>
      <c r="M333" s="119"/>
      <c r="N333" s="119"/>
      <c r="O333" s="119"/>
      <c r="P333" s="119"/>
      <c r="Q333" s="119"/>
      <c r="R333" s="119"/>
      <c r="S333" s="119"/>
      <c r="T333" s="119"/>
      <c r="U333" s="119"/>
      <c r="V333" s="119"/>
      <c r="W333" s="119"/>
      <c r="X333" s="119"/>
      <c r="Y333" s="119"/>
      <c r="Z333" s="119"/>
      <c r="AA333" s="119"/>
      <c r="AB333" s="119"/>
      <c r="AC333" s="119"/>
      <c r="AD333" s="119"/>
      <c r="AE333" s="119"/>
      <c r="AF333" s="119"/>
    </row>
    <row r="334" spans="1:32" ht="20.25" customHeight="1">
      <c r="A334" s="134"/>
      <c r="B334" s="134"/>
      <c r="C334" s="119"/>
      <c r="D334" s="119"/>
      <c r="E334" s="119"/>
      <c r="F334" s="119"/>
      <c r="G334" s="119"/>
      <c r="H334" s="119"/>
      <c r="I334" s="119"/>
      <c r="J334" s="119"/>
      <c r="K334" s="119"/>
      <c r="L334" s="119"/>
      <c r="M334" s="119"/>
      <c r="N334" s="119"/>
      <c r="O334" s="119"/>
      <c r="P334" s="119"/>
      <c r="Q334" s="119"/>
      <c r="R334" s="119"/>
      <c r="S334" s="119"/>
      <c r="T334" s="119"/>
      <c r="U334" s="119"/>
      <c r="V334" s="119"/>
      <c r="W334" s="119"/>
      <c r="X334" s="119"/>
      <c r="Y334" s="119"/>
      <c r="Z334" s="119"/>
      <c r="AA334" s="119"/>
      <c r="AB334" s="119"/>
      <c r="AC334" s="119"/>
      <c r="AD334" s="119"/>
      <c r="AE334" s="119"/>
      <c r="AF334" s="119"/>
    </row>
    <row r="335" spans="1:32" ht="20.25" customHeight="1">
      <c r="A335" s="134"/>
      <c r="B335" s="134"/>
      <c r="C335" s="119"/>
      <c r="D335" s="119"/>
      <c r="E335" s="119"/>
      <c r="F335" s="119"/>
      <c r="G335" s="119"/>
      <c r="H335" s="119"/>
      <c r="I335" s="119"/>
      <c r="J335" s="119"/>
      <c r="K335" s="119"/>
      <c r="L335" s="119"/>
      <c r="M335" s="119"/>
      <c r="N335" s="119"/>
      <c r="O335" s="119"/>
      <c r="P335" s="119"/>
      <c r="Q335" s="119"/>
      <c r="R335" s="119"/>
      <c r="S335" s="119"/>
      <c r="T335" s="119"/>
      <c r="U335" s="119"/>
      <c r="V335" s="119"/>
      <c r="W335" s="119"/>
      <c r="X335" s="119"/>
      <c r="Y335" s="119"/>
      <c r="Z335" s="119"/>
      <c r="AA335" s="119"/>
      <c r="AB335" s="119"/>
      <c r="AC335" s="119"/>
      <c r="AD335" s="119"/>
      <c r="AE335" s="119"/>
      <c r="AF335" s="119"/>
    </row>
    <row r="336" spans="1:32" ht="20.25" customHeight="1">
      <c r="A336" s="134"/>
      <c r="B336" s="134"/>
      <c r="C336" s="119"/>
      <c r="D336" s="119"/>
      <c r="E336" s="119"/>
      <c r="F336" s="119"/>
      <c r="G336" s="119"/>
      <c r="H336" s="119"/>
      <c r="I336" s="119"/>
      <c r="J336" s="119"/>
      <c r="K336" s="119"/>
      <c r="L336" s="119"/>
      <c r="M336" s="119"/>
      <c r="N336" s="119"/>
      <c r="O336" s="119"/>
      <c r="P336" s="119"/>
      <c r="Q336" s="119"/>
      <c r="R336" s="119"/>
      <c r="S336" s="119"/>
      <c r="T336" s="119"/>
      <c r="U336" s="119"/>
      <c r="V336" s="119"/>
      <c r="W336" s="119"/>
      <c r="X336" s="119"/>
      <c r="Y336" s="119"/>
      <c r="Z336" s="119"/>
      <c r="AA336" s="119"/>
      <c r="AB336" s="119"/>
      <c r="AC336" s="119"/>
      <c r="AD336" s="119"/>
      <c r="AE336" s="119"/>
      <c r="AF336" s="119"/>
    </row>
    <row r="337" spans="1:32" ht="20.25" customHeight="1">
      <c r="A337" s="134"/>
      <c r="B337" s="134"/>
      <c r="C337" s="119"/>
      <c r="D337" s="119"/>
      <c r="E337" s="119"/>
      <c r="F337" s="119"/>
      <c r="G337" s="119"/>
      <c r="H337" s="119"/>
      <c r="I337" s="119"/>
      <c r="J337" s="119"/>
      <c r="K337" s="119"/>
      <c r="L337" s="119"/>
      <c r="M337" s="119"/>
      <c r="N337" s="119"/>
      <c r="O337" s="119"/>
      <c r="P337" s="119"/>
      <c r="Q337" s="119"/>
      <c r="R337" s="119"/>
      <c r="S337" s="119"/>
      <c r="T337" s="119"/>
      <c r="U337" s="119"/>
      <c r="V337" s="119"/>
      <c r="W337" s="119"/>
      <c r="X337" s="119"/>
      <c r="Y337" s="119"/>
      <c r="Z337" s="119"/>
      <c r="AA337" s="119"/>
      <c r="AB337" s="119"/>
      <c r="AC337" s="119"/>
      <c r="AD337" s="119"/>
      <c r="AE337" s="119"/>
      <c r="AF337" s="119"/>
    </row>
    <row r="338" spans="1:32" ht="20.25" customHeight="1">
      <c r="A338" s="134"/>
      <c r="B338" s="134"/>
      <c r="C338" s="119"/>
      <c r="D338" s="119"/>
      <c r="E338" s="119"/>
      <c r="F338" s="119"/>
      <c r="G338" s="119"/>
      <c r="H338" s="119"/>
      <c r="I338" s="119"/>
      <c r="J338" s="119"/>
      <c r="K338" s="119"/>
      <c r="L338" s="119"/>
      <c r="M338" s="119"/>
      <c r="N338" s="119"/>
      <c r="O338" s="119"/>
      <c r="P338" s="119"/>
      <c r="Q338" s="119"/>
      <c r="R338" s="119"/>
      <c r="S338" s="119"/>
      <c r="T338" s="119"/>
      <c r="U338" s="119"/>
      <c r="V338" s="119"/>
      <c r="W338" s="119"/>
      <c r="X338" s="119"/>
      <c r="Y338" s="119"/>
      <c r="Z338" s="119"/>
      <c r="AA338" s="119"/>
      <c r="AB338" s="119"/>
      <c r="AC338" s="119"/>
      <c r="AD338" s="119"/>
      <c r="AE338" s="119"/>
      <c r="AF338" s="119"/>
    </row>
    <row r="339" spans="1:32" ht="20.25" customHeight="1">
      <c r="A339" s="134"/>
      <c r="B339" s="134"/>
      <c r="C339" s="119"/>
      <c r="D339" s="119"/>
      <c r="E339" s="119"/>
      <c r="F339" s="119"/>
      <c r="G339" s="119"/>
      <c r="H339" s="119"/>
      <c r="I339" s="119"/>
      <c r="J339" s="119"/>
      <c r="K339" s="119"/>
      <c r="L339" s="119"/>
      <c r="M339" s="119"/>
      <c r="N339" s="119"/>
      <c r="O339" s="119"/>
      <c r="P339" s="119"/>
      <c r="Q339" s="119"/>
      <c r="R339" s="119"/>
      <c r="S339" s="119"/>
      <c r="T339" s="119"/>
      <c r="U339" s="119"/>
      <c r="V339" s="119"/>
      <c r="W339" s="119"/>
      <c r="X339" s="119"/>
      <c r="Y339" s="119"/>
      <c r="Z339" s="119"/>
      <c r="AA339" s="119"/>
      <c r="AB339" s="119"/>
      <c r="AC339" s="119"/>
      <c r="AD339" s="119"/>
      <c r="AE339" s="119"/>
      <c r="AF339" s="119"/>
    </row>
    <row r="340" spans="1:32" ht="20.25" customHeight="1">
      <c r="A340" s="134"/>
      <c r="B340" s="134"/>
      <c r="C340" s="119"/>
      <c r="D340" s="119"/>
      <c r="E340" s="119"/>
      <c r="F340" s="119"/>
      <c r="G340" s="119"/>
      <c r="H340" s="119"/>
      <c r="I340" s="119"/>
      <c r="J340" s="119"/>
      <c r="K340" s="119"/>
      <c r="L340" s="119"/>
      <c r="M340" s="119"/>
      <c r="N340" s="119"/>
      <c r="O340" s="119"/>
      <c r="P340" s="119"/>
      <c r="Q340" s="119"/>
      <c r="R340" s="119"/>
      <c r="S340" s="119"/>
      <c r="T340" s="119"/>
      <c r="U340" s="119"/>
      <c r="V340" s="119"/>
      <c r="W340" s="119"/>
      <c r="X340" s="119"/>
      <c r="Y340" s="119"/>
      <c r="Z340" s="119"/>
      <c r="AA340" s="119"/>
      <c r="AB340" s="119"/>
      <c r="AC340" s="119"/>
      <c r="AD340" s="119"/>
      <c r="AE340" s="119"/>
      <c r="AF340" s="119"/>
    </row>
    <row r="341" spans="1:32" ht="20.25" customHeight="1">
      <c r="A341" s="134"/>
      <c r="B341" s="134"/>
      <c r="C341" s="119"/>
      <c r="D341" s="119"/>
      <c r="E341" s="119"/>
      <c r="F341" s="119"/>
      <c r="G341" s="119"/>
      <c r="H341" s="119"/>
      <c r="I341" s="119"/>
      <c r="J341" s="119"/>
      <c r="K341" s="119"/>
      <c r="L341" s="119"/>
      <c r="M341" s="119"/>
      <c r="N341" s="119"/>
      <c r="O341" s="119"/>
      <c r="P341" s="119"/>
      <c r="Q341" s="119"/>
      <c r="R341" s="119"/>
      <c r="S341" s="119"/>
      <c r="T341" s="119"/>
      <c r="U341" s="119"/>
      <c r="V341" s="119"/>
      <c r="W341" s="119"/>
      <c r="X341" s="119"/>
      <c r="Y341" s="119"/>
      <c r="Z341" s="119"/>
      <c r="AA341" s="119"/>
      <c r="AB341" s="119"/>
      <c r="AC341" s="119"/>
      <c r="AD341" s="119"/>
      <c r="AE341" s="119"/>
      <c r="AF341" s="119"/>
    </row>
    <row r="342" spans="1:32" ht="20.25" customHeight="1">
      <c r="A342" s="134"/>
      <c r="B342" s="134"/>
      <c r="C342" s="119"/>
      <c r="D342" s="119"/>
      <c r="E342" s="119"/>
      <c r="F342" s="119"/>
      <c r="G342" s="119"/>
      <c r="H342" s="119"/>
      <c r="I342" s="119"/>
      <c r="J342" s="119"/>
      <c r="K342" s="119"/>
      <c r="L342" s="119"/>
      <c r="M342" s="119"/>
      <c r="N342" s="119"/>
      <c r="O342" s="119"/>
      <c r="P342" s="119"/>
      <c r="Q342" s="119"/>
      <c r="R342" s="119"/>
      <c r="S342" s="119"/>
      <c r="T342" s="119"/>
      <c r="U342" s="119"/>
      <c r="V342" s="119"/>
      <c r="W342" s="119"/>
      <c r="X342" s="119"/>
      <c r="Y342" s="119"/>
      <c r="Z342" s="119"/>
      <c r="AA342" s="119"/>
      <c r="AB342" s="119"/>
      <c r="AC342" s="119"/>
      <c r="AD342" s="119"/>
      <c r="AE342" s="119"/>
      <c r="AF342" s="119"/>
    </row>
    <row r="343" spans="1:32" ht="20.25" customHeight="1">
      <c r="A343" s="134"/>
      <c r="B343" s="134"/>
      <c r="C343" s="119"/>
      <c r="D343" s="119"/>
      <c r="E343" s="119"/>
      <c r="F343" s="119"/>
      <c r="G343" s="119"/>
      <c r="H343" s="119"/>
      <c r="I343" s="119"/>
      <c r="J343" s="119"/>
      <c r="K343" s="119"/>
      <c r="L343" s="119"/>
      <c r="M343" s="119"/>
      <c r="N343" s="119"/>
      <c r="O343" s="119"/>
      <c r="P343" s="119"/>
      <c r="Q343" s="119"/>
      <c r="R343" s="119"/>
      <c r="S343" s="119"/>
      <c r="T343" s="119"/>
      <c r="U343" s="119"/>
      <c r="V343" s="119"/>
      <c r="W343" s="119"/>
      <c r="X343" s="119"/>
      <c r="Y343" s="119"/>
      <c r="Z343" s="119"/>
      <c r="AA343" s="119"/>
      <c r="AB343" s="119"/>
      <c r="AC343" s="119"/>
      <c r="AD343" s="119"/>
      <c r="AE343" s="119"/>
      <c r="AF343" s="119"/>
    </row>
    <row r="344" spans="1:32" ht="20.25" customHeight="1">
      <c r="A344" s="134"/>
      <c r="B344" s="134"/>
      <c r="C344" s="119"/>
      <c r="D344" s="119"/>
      <c r="E344" s="119"/>
      <c r="F344" s="119"/>
      <c r="G344" s="119"/>
      <c r="H344" s="119"/>
      <c r="I344" s="119"/>
      <c r="J344" s="119"/>
      <c r="K344" s="119"/>
      <c r="L344" s="119"/>
      <c r="M344" s="119"/>
      <c r="N344" s="119"/>
      <c r="O344" s="119"/>
      <c r="P344" s="119"/>
      <c r="Q344" s="119"/>
      <c r="R344" s="119"/>
      <c r="S344" s="119"/>
      <c r="T344" s="119"/>
      <c r="U344" s="119"/>
      <c r="V344" s="119"/>
      <c r="W344" s="119"/>
      <c r="X344" s="119"/>
      <c r="Y344" s="119"/>
      <c r="Z344" s="119"/>
      <c r="AA344" s="119"/>
      <c r="AB344" s="119"/>
      <c r="AC344" s="119"/>
      <c r="AD344" s="119"/>
      <c r="AE344" s="119"/>
      <c r="AF344" s="119"/>
    </row>
    <row r="345" spans="1:32" ht="20.25" customHeight="1">
      <c r="A345" s="134"/>
      <c r="B345" s="134"/>
      <c r="C345" s="119"/>
      <c r="D345" s="119"/>
      <c r="E345" s="119"/>
      <c r="F345" s="119"/>
      <c r="G345" s="119"/>
      <c r="H345" s="119"/>
      <c r="I345" s="119"/>
      <c r="J345" s="119"/>
      <c r="K345" s="119"/>
      <c r="L345" s="119"/>
      <c r="M345" s="119"/>
      <c r="N345" s="119"/>
      <c r="O345" s="119"/>
      <c r="P345" s="119"/>
      <c r="Q345" s="119"/>
      <c r="R345" s="119"/>
      <c r="S345" s="119"/>
      <c r="T345" s="119"/>
      <c r="U345" s="119"/>
      <c r="V345" s="119"/>
      <c r="W345" s="119"/>
      <c r="X345" s="119"/>
      <c r="Y345" s="119"/>
      <c r="Z345" s="119"/>
      <c r="AA345" s="119"/>
      <c r="AB345" s="119"/>
      <c r="AC345" s="119"/>
      <c r="AD345" s="119"/>
      <c r="AE345" s="119"/>
      <c r="AF345" s="119"/>
    </row>
    <row r="346" spans="1:32" ht="20.25" customHeight="1">
      <c r="A346" s="134"/>
      <c r="B346" s="134"/>
      <c r="C346" s="119"/>
      <c r="D346" s="119"/>
      <c r="E346" s="119"/>
      <c r="F346" s="119"/>
      <c r="G346" s="119"/>
      <c r="H346" s="119"/>
      <c r="I346" s="119"/>
      <c r="J346" s="119"/>
      <c r="K346" s="119"/>
      <c r="L346" s="119"/>
      <c r="M346" s="119"/>
      <c r="N346" s="119"/>
      <c r="O346" s="119"/>
      <c r="P346" s="119"/>
      <c r="Q346" s="119"/>
      <c r="R346" s="119"/>
      <c r="S346" s="119"/>
      <c r="T346" s="119"/>
      <c r="U346" s="119"/>
      <c r="V346" s="119"/>
      <c r="W346" s="119"/>
      <c r="X346" s="119"/>
      <c r="Y346" s="119"/>
      <c r="Z346" s="119"/>
      <c r="AA346" s="119"/>
      <c r="AB346" s="119"/>
      <c r="AC346" s="119"/>
      <c r="AD346" s="119"/>
      <c r="AE346" s="119"/>
      <c r="AF346" s="119"/>
    </row>
    <row r="347" spans="1:32" ht="20.25" customHeight="1">
      <c r="A347" s="134"/>
      <c r="B347" s="134"/>
      <c r="C347" s="119"/>
      <c r="D347" s="119"/>
      <c r="E347" s="119"/>
      <c r="F347" s="119"/>
      <c r="G347" s="119"/>
      <c r="H347" s="119"/>
      <c r="I347" s="119"/>
      <c r="J347" s="119"/>
      <c r="K347" s="119"/>
      <c r="L347" s="119"/>
      <c r="M347" s="119"/>
      <c r="N347" s="119"/>
      <c r="O347" s="119"/>
      <c r="P347" s="119"/>
      <c r="Q347" s="119"/>
      <c r="R347" s="119"/>
      <c r="S347" s="119"/>
      <c r="T347" s="119"/>
      <c r="U347" s="119"/>
      <c r="V347" s="119"/>
      <c r="W347" s="119"/>
      <c r="X347" s="119"/>
      <c r="Y347" s="119"/>
      <c r="Z347" s="119"/>
      <c r="AA347" s="119"/>
      <c r="AB347" s="119"/>
      <c r="AC347" s="119"/>
      <c r="AD347" s="119"/>
      <c r="AE347" s="119"/>
      <c r="AF347" s="119"/>
    </row>
    <row r="348" spans="1:32" ht="20.25" customHeight="1">
      <c r="A348" s="134"/>
      <c r="B348" s="134"/>
      <c r="C348" s="119"/>
      <c r="D348" s="119"/>
      <c r="E348" s="119"/>
      <c r="F348" s="119"/>
      <c r="G348" s="119"/>
      <c r="H348" s="119"/>
      <c r="I348" s="119"/>
      <c r="J348" s="119"/>
      <c r="K348" s="119"/>
      <c r="L348" s="119"/>
      <c r="M348" s="119"/>
      <c r="N348" s="119"/>
      <c r="O348" s="119"/>
      <c r="P348" s="119"/>
      <c r="Q348" s="119"/>
      <c r="R348" s="119"/>
      <c r="S348" s="119"/>
      <c r="T348" s="119"/>
      <c r="U348" s="119"/>
      <c r="V348" s="119"/>
      <c r="W348" s="119"/>
      <c r="X348" s="119"/>
      <c r="Y348" s="119"/>
      <c r="Z348" s="119"/>
      <c r="AA348" s="119"/>
      <c r="AB348" s="119"/>
      <c r="AC348" s="119"/>
      <c r="AD348" s="119"/>
      <c r="AE348" s="119"/>
      <c r="AF348" s="119"/>
    </row>
    <row r="349" spans="1:32" ht="20.25" customHeight="1">
      <c r="A349" s="134"/>
      <c r="B349" s="134"/>
      <c r="C349" s="119"/>
      <c r="D349" s="119"/>
      <c r="E349" s="119"/>
      <c r="F349" s="119"/>
      <c r="G349" s="119"/>
      <c r="H349" s="119"/>
      <c r="I349" s="119"/>
      <c r="J349" s="119"/>
      <c r="K349" s="119"/>
      <c r="L349" s="119"/>
      <c r="M349" s="119"/>
      <c r="N349" s="119"/>
      <c r="O349" s="119"/>
      <c r="P349" s="119"/>
      <c r="Q349" s="119"/>
      <c r="R349" s="119"/>
      <c r="S349" s="119"/>
      <c r="T349" s="119"/>
      <c r="U349" s="119"/>
      <c r="V349" s="119"/>
      <c r="W349" s="119"/>
      <c r="X349" s="119"/>
      <c r="Y349" s="119"/>
      <c r="Z349" s="119"/>
      <c r="AA349" s="119"/>
      <c r="AB349" s="119"/>
      <c r="AC349" s="119"/>
      <c r="AD349" s="119"/>
      <c r="AE349" s="119"/>
      <c r="AF349" s="119"/>
    </row>
    <row r="350" spans="1:32" ht="20.25" customHeight="1">
      <c r="A350" s="134"/>
      <c r="B350" s="134"/>
      <c r="C350" s="119"/>
      <c r="D350" s="119"/>
      <c r="E350" s="119"/>
      <c r="F350" s="119"/>
      <c r="G350" s="119"/>
      <c r="H350" s="119"/>
      <c r="I350" s="119"/>
      <c r="J350" s="119"/>
      <c r="K350" s="119"/>
      <c r="L350" s="119"/>
      <c r="M350" s="119"/>
      <c r="N350" s="119"/>
      <c r="O350" s="119"/>
      <c r="P350" s="119"/>
      <c r="Q350" s="119"/>
      <c r="R350" s="119"/>
      <c r="S350" s="119"/>
      <c r="T350" s="119"/>
      <c r="U350" s="119"/>
      <c r="V350" s="119"/>
      <c r="W350" s="119"/>
      <c r="X350" s="119"/>
      <c r="Y350" s="119"/>
      <c r="Z350" s="119"/>
      <c r="AA350" s="119"/>
      <c r="AB350" s="119"/>
      <c r="AC350" s="119"/>
      <c r="AD350" s="119"/>
      <c r="AE350" s="119"/>
      <c r="AF350" s="119"/>
    </row>
    <row r="351" spans="1:32" ht="20.25" customHeight="1">
      <c r="A351" s="134"/>
      <c r="B351" s="134"/>
      <c r="C351" s="119"/>
      <c r="D351" s="119"/>
      <c r="E351" s="119"/>
      <c r="F351" s="119"/>
      <c r="G351" s="119"/>
      <c r="H351" s="119"/>
      <c r="I351" s="119"/>
      <c r="J351" s="119"/>
      <c r="K351" s="119"/>
      <c r="L351" s="119"/>
      <c r="M351" s="119"/>
      <c r="N351" s="119"/>
      <c r="O351" s="119"/>
      <c r="P351" s="119"/>
      <c r="Q351" s="119"/>
      <c r="R351" s="119"/>
      <c r="S351" s="119"/>
      <c r="T351" s="119"/>
      <c r="U351" s="119"/>
      <c r="V351" s="119"/>
      <c r="W351" s="119"/>
      <c r="X351" s="119"/>
      <c r="Y351" s="119"/>
      <c r="Z351" s="119"/>
      <c r="AA351" s="119"/>
      <c r="AB351" s="119"/>
      <c r="AC351" s="119"/>
      <c r="AD351" s="119"/>
      <c r="AE351" s="119"/>
      <c r="AF351" s="119"/>
    </row>
    <row r="352" spans="1:32" ht="20.25" customHeight="1">
      <c r="A352" s="134"/>
      <c r="B352" s="134"/>
      <c r="C352" s="119"/>
      <c r="D352" s="119"/>
      <c r="E352" s="119"/>
      <c r="F352" s="119"/>
      <c r="G352" s="119"/>
      <c r="H352" s="119"/>
      <c r="I352" s="119"/>
      <c r="J352" s="119"/>
      <c r="K352" s="119"/>
      <c r="L352" s="119"/>
      <c r="M352" s="119"/>
      <c r="N352" s="119"/>
      <c r="O352" s="119"/>
      <c r="P352" s="119"/>
      <c r="Q352" s="119"/>
      <c r="R352" s="119"/>
      <c r="S352" s="119"/>
      <c r="T352" s="119"/>
      <c r="U352" s="119"/>
      <c r="V352" s="119"/>
      <c r="W352" s="119"/>
      <c r="X352" s="119"/>
      <c r="Y352" s="119"/>
      <c r="Z352" s="119"/>
      <c r="AA352" s="119"/>
      <c r="AB352" s="119"/>
      <c r="AC352" s="119"/>
      <c r="AD352" s="119"/>
      <c r="AE352" s="119"/>
      <c r="AF352" s="119"/>
    </row>
    <row r="353" spans="1:32" ht="20.25" customHeight="1">
      <c r="A353" s="134"/>
      <c r="B353" s="134"/>
      <c r="C353" s="119"/>
      <c r="D353" s="119"/>
      <c r="E353" s="119"/>
      <c r="F353" s="119"/>
      <c r="G353" s="119"/>
      <c r="H353" s="119"/>
      <c r="I353" s="119"/>
      <c r="J353" s="119"/>
      <c r="K353" s="119"/>
      <c r="L353" s="119"/>
      <c r="M353" s="119"/>
      <c r="N353" s="119"/>
      <c r="O353" s="119"/>
      <c r="P353" s="119"/>
      <c r="Q353" s="119"/>
      <c r="R353" s="119"/>
      <c r="S353" s="119"/>
      <c r="T353" s="119"/>
      <c r="U353" s="119"/>
      <c r="V353" s="119"/>
      <c r="W353" s="119"/>
      <c r="X353" s="119"/>
      <c r="Y353" s="119"/>
      <c r="Z353" s="119"/>
      <c r="AA353" s="119"/>
      <c r="AB353" s="119"/>
      <c r="AC353" s="119"/>
      <c r="AD353" s="119"/>
      <c r="AE353" s="119"/>
      <c r="AF353" s="119"/>
    </row>
    <row r="354" spans="1:32" ht="20.25" customHeight="1">
      <c r="A354" s="134"/>
      <c r="B354" s="134"/>
      <c r="C354" s="119"/>
      <c r="D354" s="119"/>
      <c r="E354" s="119"/>
      <c r="F354" s="119"/>
      <c r="G354" s="119"/>
      <c r="H354" s="119"/>
      <c r="I354" s="119"/>
      <c r="J354" s="119"/>
      <c r="K354" s="119"/>
      <c r="L354" s="119"/>
      <c r="M354" s="119"/>
      <c r="N354" s="119"/>
      <c r="O354" s="119"/>
      <c r="P354" s="119"/>
      <c r="Q354" s="119"/>
      <c r="R354" s="119"/>
      <c r="S354" s="119"/>
      <c r="T354" s="119"/>
      <c r="U354" s="119"/>
      <c r="V354" s="119"/>
      <c r="W354" s="119"/>
      <c r="X354" s="119"/>
      <c r="Y354" s="119"/>
      <c r="Z354" s="119"/>
      <c r="AA354" s="119"/>
      <c r="AB354" s="119"/>
      <c r="AC354" s="119"/>
      <c r="AD354" s="119"/>
      <c r="AE354" s="119"/>
      <c r="AF354" s="119"/>
    </row>
    <row r="355" spans="1:32" ht="20.25" customHeight="1">
      <c r="A355" s="134"/>
      <c r="B355" s="134"/>
      <c r="C355" s="119"/>
      <c r="D355" s="119"/>
      <c r="E355" s="119"/>
      <c r="F355" s="119"/>
      <c r="G355" s="119"/>
      <c r="H355" s="119"/>
      <c r="I355" s="119"/>
      <c r="J355" s="119"/>
      <c r="K355" s="119"/>
      <c r="L355" s="119"/>
      <c r="M355" s="119"/>
      <c r="N355" s="119"/>
      <c r="O355" s="119"/>
      <c r="P355" s="119"/>
      <c r="Q355" s="119"/>
      <c r="R355" s="119"/>
      <c r="S355" s="119"/>
      <c r="T355" s="119"/>
      <c r="U355" s="119"/>
      <c r="V355" s="119"/>
      <c r="W355" s="119"/>
      <c r="X355" s="119"/>
      <c r="Y355" s="119"/>
      <c r="Z355" s="119"/>
      <c r="AA355" s="119"/>
      <c r="AB355" s="119"/>
      <c r="AC355" s="119"/>
      <c r="AD355" s="119"/>
      <c r="AE355" s="119"/>
      <c r="AF355" s="119"/>
    </row>
    <row r="356" spans="1:32" ht="20.25" customHeight="1">
      <c r="A356" s="134"/>
      <c r="B356" s="134"/>
      <c r="C356" s="119"/>
      <c r="D356" s="119"/>
      <c r="E356" s="119"/>
      <c r="F356" s="119"/>
      <c r="G356" s="119"/>
      <c r="H356" s="119"/>
      <c r="I356" s="119"/>
      <c r="J356" s="119"/>
      <c r="K356" s="119"/>
      <c r="L356" s="119"/>
      <c r="M356" s="119"/>
      <c r="N356" s="119"/>
      <c r="O356" s="119"/>
      <c r="P356" s="119"/>
      <c r="Q356" s="119"/>
      <c r="R356" s="119"/>
      <c r="S356" s="119"/>
      <c r="T356" s="119"/>
      <c r="U356" s="119"/>
      <c r="V356" s="119"/>
      <c r="W356" s="119"/>
      <c r="X356" s="119"/>
      <c r="Y356" s="119"/>
      <c r="Z356" s="119"/>
      <c r="AA356" s="119"/>
      <c r="AB356" s="119"/>
      <c r="AC356" s="119"/>
      <c r="AD356" s="119"/>
      <c r="AE356" s="119"/>
      <c r="AF356" s="119"/>
    </row>
    <row r="357" spans="1:32" ht="20.25" customHeight="1">
      <c r="A357" s="134"/>
      <c r="B357" s="134"/>
      <c r="C357" s="119"/>
      <c r="D357" s="119"/>
      <c r="E357" s="119"/>
      <c r="F357" s="119"/>
      <c r="G357" s="119"/>
      <c r="H357" s="119"/>
      <c r="I357" s="119"/>
      <c r="J357" s="119"/>
      <c r="K357" s="119"/>
      <c r="L357" s="119"/>
      <c r="M357" s="119"/>
      <c r="N357" s="119"/>
      <c r="O357" s="119"/>
      <c r="P357" s="119"/>
      <c r="Q357" s="119"/>
      <c r="R357" s="119"/>
      <c r="S357" s="119"/>
      <c r="T357" s="119"/>
      <c r="U357" s="119"/>
      <c r="V357" s="119"/>
      <c r="W357" s="119"/>
      <c r="X357" s="119"/>
      <c r="Y357" s="119"/>
      <c r="Z357" s="119"/>
      <c r="AA357" s="119"/>
      <c r="AB357" s="119"/>
      <c r="AC357" s="119"/>
      <c r="AD357" s="119"/>
      <c r="AE357" s="119"/>
      <c r="AF357" s="119"/>
    </row>
    <row r="358" spans="1:32" ht="20.25" customHeight="1">
      <c r="A358" s="134"/>
      <c r="B358" s="134"/>
      <c r="C358" s="119"/>
      <c r="D358" s="119"/>
      <c r="E358" s="119"/>
      <c r="F358" s="119"/>
      <c r="G358" s="119"/>
      <c r="H358" s="119"/>
      <c r="I358" s="119"/>
      <c r="J358" s="119"/>
      <c r="K358" s="119"/>
      <c r="L358" s="119"/>
      <c r="M358" s="119"/>
      <c r="N358" s="119"/>
      <c r="O358" s="119"/>
      <c r="P358" s="119"/>
      <c r="Q358" s="119"/>
      <c r="R358" s="119"/>
      <c r="S358" s="119"/>
      <c r="T358" s="119"/>
      <c r="U358" s="119"/>
      <c r="V358" s="119"/>
      <c r="W358" s="119"/>
      <c r="X358" s="119"/>
      <c r="Y358" s="119"/>
      <c r="Z358" s="119"/>
      <c r="AA358" s="119"/>
      <c r="AB358" s="119"/>
      <c r="AC358" s="119"/>
      <c r="AD358" s="119"/>
      <c r="AE358" s="119"/>
      <c r="AF358" s="119"/>
    </row>
    <row r="359" spans="1:32" ht="20.25" customHeight="1">
      <c r="A359" s="134"/>
      <c r="B359" s="134"/>
      <c r="C359" s="119"/>
      <c r="D359" s="119"/>
      <c r="E359" s="119"/>
      <c r="F359" s="119"/>
      <c r="G359" s="119"/>
      <c r="H359" s="119"/>
      <c r="I359" s="119"/>
      <c r="J359" s="119"/>
      <c r="K359" s="119"/>
      <c r="L359" s="119"/>
      <c r="M359" s="119"/>
      <c r="N359" s="119"/>
      <c r="O359" s="119"/>
      <c r="P359" s="119"/>
      <c r="Q359" s="119"/>
      <c r="R359" s="119"/>
      <c r="S359" s="119"/>
      <c r="T359" s="119"/>
      <c r="U359" s="119"/>
      <c r="V359" s="119"/>
      <c r="W359" s="119"/>
      <c r="X359" s="119"/>
      <c r="Y359" s="119"/>
      <c r="Z359" s="119"/>
      <c r="AA359" s="119"/>
      <c r="AB359" s="119"/>
      <c r="AC359" s="119"/>
      <c r="AD359" s="119"/>
      <c r="AE359" s="119"/>
      <c r="AF359" s="119"/>
    </row>
    <row r="360" spans="1:32" ht="20.25" customHeight="1">
      <c r="A360" s="134"/>
      <c r="B360" s="134"/>
      <c r="C360" s="119"/>
      <c r="D360" s="119"/>
      <c r="E360" s="119"/>
      <c r="F360" s="119"/>
      <c r="G360" s="119"/>
      <c r="H360" s="119"/>
      <c r="I360" s="119"/>
      <c r="J360" s="119"/>
      <c r="K360" s="119"/>
      <c r="L360" s="119"/>
      <c r="M360" s="119"/>
      <c r="N360" s="119"/>
      <c r="O360" s="119"/>
      <c r="P360" s="119"/>
      <c r="Q360" s="119"/>
      <c r="R360" s="119"/>
      <c r="S360" s="119"/>
      <c r="T360" s="119"/>
      <c r="U360" s="119"/>
      <c r="V360" s="119"/>
      <c r="W360" s="119"/>
      <c r="X360" s="119"/>
      <c r="Y360" s="119"/>
      <c r="Z360" s="119"/>
      <c r="AA360" s="119"/>
      <c r="AB360" s="119"/>
      <c r="AC360" s="119"/>
      <c r="AD360" s="119"/>
      <c r="AE360" s="119"/>
      <c r="AF360" s="119"/>
    </row>
    <row r="361" spans="1:32" ht="20.25" customHeight="1">
      <c r="A361" s="134"/>
      <c r="B361" s="134"/>
      <c r="C361" s="119"/>
      <c r="D361" s="119"/>
      <c r="E361" s="119"/>
      <c r="F361" s="119"/>
      <c r="G361" s="119"/>
      <c r="H361" s="119"/>
      <c r="I361" s="119"/>
      <c r="J361" s="119"/>
      <c r="K361" s="119"/>
      <c r="L361" s="119"/>
      <c r="M361" s="119"/>
      <c r="N361" s="119"/>
      <c r="O361" s="119"/>
      <c r="P361" s="119"/>
      <c r="Q361" s="119"/>
      <c r="R361" s="119"/>
      <c r="S361" s="119"/>
      <c r="T361" s="119"/>
      <c r="U361" s="119"/>
      <c r="V361" s="119"/>
      <c r="W361" s="119"/>
      <c r="X361" s="119"/>
      <c r="Y361" s="119"/>
      <c r="Z361" s="119"/>
      <c r="AA361" s="119"/>
      <c r="AB361" s="119"/>
      <c r="AC361" s="119"/>
      <c r="AD361" s="119"/>
      <c r="AE361" s="119"/>
      <c r="AF361" s="119"/>
    </row>
    <row r="362" spans="1:32" ht="20.25" customHeight="1">
      <c r="A362" s="134"/>
      <c r="B362" s="134"/>
      <c r="C362" s="119"/>
      <c r="D362" s="119"/>
      <c r="E362" s="119"/>
      <c r="F362" s="119"/>
      <c r="G362" s="119"/>
      <c r="H362" s="119"/>
      <c r="I362" s="119"/>
      <c r="J362" s="119"/>
      <c r="K362" s="119"/>
      <c r="L362" s="119"/>
      <c r="M362" s="119"/>
      <c r="N362" s="119"/>
      <c r="O362" s="119"/>
      <c r="P362" s="119"/>
      <c r="Q362" s="119"/>
      <c r="R362" s="119"/>
      <c r="S362" s="119"/>
      <c r="T362" s="119"/>
      <c r="U362" s="119"/>
      <c r="V362" s="119"/>
      <c r="W362" s="119"/>
      <c r="X362" s="119"/>
      <c r="Y362" s="119"/>
      <c r="Z362" s="119"/>
      <c r="AA362" s="119"/>
      <c r="AB362" s="119"/>
      <c r="AC362" s="119"/>
      <c r="AD362" s="119"/>
      <c r="AE362" s="119"/>
      <c r="AF362" s="119"/>
    </row>
    <row r="363" spans="1:32" ht="20.25" customHeight="1">
      <c r="A363" s="134"/>
      <c r="B363" s="134"/>
      <c r="C363" s="119"/>
      <c r="D363" s="119"/>
      <c r="E363" s="119"/>
      <c r="F363" s="119"/>
      <c r="G363" s="119"/>
      <c r="H363" s="119"/>
      <c r="I363" s="119"/>
      <c r="J363" s="119"/>
      <c r="K363" s="119"/>
      <c r="L363" s="119"/>
      <c r="M363" s="119"/>
      <c r="N363" s="119"/>
      <c r="O363" s="119"/>
      <c r="P363" s="119"/>
      <c r="Q363" s="119"/>
      <c r="R363" s="119"/>
      <c r="S363" s="119"/>
      <c r="T363" s="119"/>
      <c r="U363" s="119"/>
      <c r="V363" s="119"/>
      <c r="W363" s="119"/>
      <c r="X363" s="119"/>
      <c r="Y363" s="119"/>
      <c r="Z363" s="119"/>
      <c r="AA363" s="119"/>
      <c r="AB363" s="119"/>
      <c r="AC363" s="119"/>
      <c r="AD363" s="119"/>
      <c r="AE363" s="119"/>
      <c r="AF363" s="119"/>
    </row>
    <row r="364" spans="1:32" ht="20.25" customHeight="1">
      <c r="A364" s="134"/>
      <c r="B364" s="134"/>
      <c r="C364" s="119"/>
      <c r="D364" s="119"/>
      <c r="E364" s="119"/>
      <c r="F364" s="119"/>
      <c r="G364" s="119"/>
      <c r="H364" s="119"/>
      <c r="I364" s="119"/>
      <c r="J364" s="119"/>
      <c r="K364" s="119"/>
      <c r="L364" s="119"/>
      <c r="M364" s="119"/>
      <c r="N364" s="119"/>
      <c r="O364" s="119"/>
      <c r="P364" s="119"/>
      <c r="Q364" s="119"/>
      <c r="R364" s="119"/>
      <c r="S364" s="119"/>
      <c r="T364" s="119"/>
      <c r="U364" s="119"/>
      <c r="V364" s="119"/>
      <c r="W364" s="119"/>
      <c r="X364" s="119"/>
      <c r="Y364" s="119"/>
      <c r="Z364" s="119"/>
      <c r="AA364" s="119"/>
      <c r="AB364" s="119"/>
      <c r="AC364" s="119"/>
      <c r="AD364" s="119"/>
      <c r="AE364" s="119"/>
      <c r="AF364" s="119"/>
    </row>
    <row r="365" spans="1:32" ht="20.25" customHeight="1">
      <c r="A365" s="134"/>
      <c r="B365" s="134"/>
      <c r="C365" s="119"/>
      <c r="D365" s="119"/>
      <c r="E365" s="119"/>
      <c r="F365" s="119"/>
      <c r="G365" s="119"/>
      <c r="H365" s="119"/>
      <c r="I365" s="119"/>
      <c r="J365" s="119"/>
      <c r="K365" s="119"/>
      <c r="L365" s="119"/>
      <c r="M365" s="119"/>
      <c r="N365" s="119"/>
      <c r="O365" s="119"/>
      <c r="P365" s="119"/>
      <c r="Q365" s="119"/>
      <c r="R365" s="119"/>
      <c r="S365" s="119"/>
      <c r="T365" s="119"/>
      <c r="U365" s="119"/>
      <c r="V365" s="119"/>
      <c r="W365" s="119"/>
      <c r="X365" s="119"/>
      <c r="Y365" s="119"/>
      <c r="Z365" s="119"/>
      <c r="AA365" s="119"/>
      <c r="AB365" s="119"/>
      <c r="AC365" s="119"/>
      <c r="AD365" s="119"/>
      <c r="AE365" s="119"/>
      <c r="AF365" s="119"/>
    </row>
    <row r="366" spans="1:32" ht="20.25" customHeight="1">
      <c r="A366" s="134"/>
      <c r="B366" s="134"/>
      <c r="C366" s="119"/>
      <c r="D366" s="119"/>
      <c r="E366" s="119"/>
      <c r="F366" s="119"/>
      <c r="G366" s="119"/>
      <c r="H366" s="119"/>
      <c r="I366" s="119"/>
      <c r="J366" s="119"/>
      <c r="K366" s="119"/>
      <c r="L366" s="119"/>
      <c r="M366" s="119"/>
      <c r="N366" s="119"/>
      <c r="O366" s="119"/>
      <c r="P366" s="119"/>
      <c r="Q366" s="119"/>
      <c r="R366" s="119"/>
      <c r="S366" s="119"/>
      <c r="T366" s="119"/>
      <c r="U366" s="119"/>
      <c r="V366" s="119"/>
      <c r="W366" s="119"/>
      <c r="X366" s="119"/>
      <c r="Y366" s="119"/>
      <c r="Z366" s="119"/>
      <c r="AA366" s="119"/>
      <c r="AB366" s="119"/>
      <c r="AC366" s="119"/>
      <c r="AD366" s="119"/>
      <c r="AE366" s="119"/>
      <c r="AF366" s="119"/>
    </row>
    <row r="367" spans="1:32" ht="20.25" customHeight="1">
      <c r="A367" s="134"/>
      <c r="B367" s="134"/>
      <c r="C367" s="119"/>
      <c r="D367" s="119"/>
      <c r="E367" s="119"/>
      <c r="F367" s="119"/>
      <c r="G367" s="119"/>
      <c r="H367" s="119"/>
      <c r="I367" s="119"/>
      <c r="J367" s="119"/>
      <c r="K367" s="119"/>
      <c r="L367" s="119"/>
      <c r="M367" s="119"/>
      <c r="N367" s="119"/>
      <c r="O367" s="119"/>
      <c r="P367" s="119"/>
      <c r="Q367" s="119"/>
      <c r="R367" s="119"/>
      <c r="S367" s="119"/>
      <c r="T367" s="119"/>
      <c r="U367" s="119"/>
      <c r="V367" s="119"/>
      <c r="W367" s="119"/>
      <c r="X367" s="119"/>
      <c r="Y367" s="119"/>
      <c r="Z367" s="119"/>
      <c r="AA367" s="119"/>
      <c r="AB367" s="119"/>
      <c r="AC367" s="119"/>
      <c r="AD367" s="119"/>
      <c r="AE367" s="119"/>
      <c r="AF367" s="119"/>
    </row>
    <row r="368" spans="1:32" ht="20.25" customHeight="1">
      <c r="A368" s="134"/>
      <c r="B368" s="134"/>
      <c r="C368" s="119"/>
      <c r="D368" s="119"/>
      <c r="E368" s="119"/>
      <c r="F368" s="119"/>
      <c r="G368" s="119"/>
      <c r="H368" s="119"/>
      <c r="I368" s="119"/>
      <c r="J368" s="119"/>
      <c r="K368" s="119"/>
      <c r="L368" s="119"/>
      <c r="M368" s="119"/>
      <c r="N368" s="119"/>
      <c r="O368" s="119"/>
      <c r="P368" s="119"/>
      <c r="Q368" s="119"/>
      <c r="R368" s="119"/>
      <c r="S368" s="119"/>
      <c r="T368" s="119"/>
      <c r="U368" s="119"/>
      <c r="V368" s="119"/>
      <c r="W368" s="119"/>
      <c r="X368" s="119"/>
      <c r="Y368" s="119"/>
      <c r="Z368" s="119"/>
      <c r="AA368" s="119"/>
      <c r="AB368" s="119"/>
      <c r="AC368" s="119"/>
      <c r="AD368" s="119"/>
      <c r="AE368" s="119"/>
      <c r="AF368" s="119"/>
    </row>
    <row r="369" spans="1:32" ht="20.25" customHeight="1">
      <c r="A369" s="134"/>
      <c r="B369" s="134"/>
      <c r="C369" s="119"/>
      <c r="D369" s="119"/>
      <c r="E369" s="119"/>
      <c r="F369" s="119"/>
      <c r="G369" s="119"/>
      <c r="H369" s="119"/>
      <c r="I369" s="119"/>
      <c r="J369" s="119"/>
      <c r="K369" s="119"/>
      <c r="L369" s="119"/>
      <c r="M369" s="119"/>
      <c r="N369" s="119"/>
      <c r="O369" s="119"/>
      <c r="P369" s="119"/>
      <c r="Q369" s="119"/>
      <c r="R369" s="119"/>
      <c r="S369" s="119"/>
      <c r="T369" s="119"/>
      <c r="U369" s="119"/>
      <c r="V369" s="119"/>
      <c r="W369" s="119"/>
      <c r="X369" s="119"/>
      <c r="Y369" s="119"/>
      <c r="Z369" s="119"/>
      <c r="AA369" s="119"/>
      <c r="AB369" s="119"/>
      <c r="AC369" s="119"/>
      <c r="AD369" s="119"/>
      <c r="AE369" s="119"/>
      <c r="AF369" s="119"/>
    </row>
    <row r="370" spans="1:32" ht="20.25" customHeight="1">
      <c r="A370" s="134"/>
      <c r="B370" s="134"/>
      <c r="C370" s="119"/>
      <c r="D370" s="119"/>
      <c r="E370" s="119"/>
      <c r="F370" s="119"/>
      <c r="G370" s="119"/>
      <c r="H370" s="119"/>
      <c r="I370" s="119"/>
      <c r="J370" s="119"/>
      <c r="K370" s="119"/>
      <c r="L370" s="119"/>
      <c r="M370" s="119"/>
      <c r="N370" s="119"/>
      <c r="O370" s="119"/>
      <c r="P370" s="119"/>
      <c r="Q370" s="119"/>
      <c r="R370" s="119"/>
      <c r="S370" s="119"/>
      <c r="T370" s="119"/>
      <c r="U370" s="119"/>
      <c r="V370" s="119"/>
      <c r="W370" s="119"/>
      <c r="X370" s="119"/>
      <c r="Y370" s="119"/>
      <c r="Z370" s="119"/>
      <c r="AA370" s="119"/>
      <c r="AB370" s="119"/>
      <c r="AC370" s="119"/>
      <c r="AD370" s="119"/>
      <c r="AE370" s="119"/>
      <c r="AF370" s="119"/>
    </row>
    <row r="371" spans="1:32" ht="20.25" customHeight="1">
      <c r="A371" s="134"/>
      <c r="B371" s="134"/>
      <c r="C371" s="119"/>
      <c r="D371" s="119"/>
      <c r="E371" s="119"/>
      <c r="F371" s="119"/>
      <c r="G371" s="119"/>
      <c r="H371" s="119"/>
      <c r="I371" s="119"/>
      <c r="J371" s="119"/>
      <c r="K371" s="119"/>
      <c r="L371" s="119"/>
      <c r="M371" s="119"/>
      <c r="N371" s="119"/>
      <c r="O371" s="119"/>
      <c r="P371" s="119"/>
      <c r="Q371" s="119"/>
      <c r="R371" s="119"/>
      <c r="S371" s="119"/>
      <c r="T371" s="119"/>
      <c r="U371" s="119"/>
      <c r="V371" s="119"/>
      <c r="W371" s="119"/>
      <c r="X371" s="119"/>
      <c r="Y371" s="119"/>
      <c r="Z371" s="119"/>
      <c r="AA371" s="119"/>
      <c r="AB371" s="119"/>
      <c r="AC371" s="119"/>
      <c r="AD371" s="119"/>
      <c r="AE371" s="119"/>
      <c r="AF371" s="119"/>
    </row>
    <row r="372" spans="1:32" ht="20.25" customHeight="1">
      <c r="A372" s="134"/>
      <c r="B372" s="134"/>
      <c r="C372" s="119"/>
      <c r="D372" s="119"/>
      <c r="E372" s="119"/>
      <c r="F372" s="119"/>
      <c r="G372" s="119"/>
      <c r="H372" s="119"/>
      <c r="I372" s="119"/>
      <c r="J372" s="119"/>
      <c r="K372" s="119"/>
      <c r="L372" s="119"/>
      <c r="M372" s="119"/>
      <c r="N372" s="119"/>
      <c r="O372" s="119"/>
      <c r="P372" s="119"/>
      <c r="Q372" s="119"/>
      <c r="R372" s="119"/>
      <c r="S372" s="119"/>
      <c r="T372" s="119"/>
      <c r="U372" s="119"/>
      <c r="V372" s="119"/>
      <c r="W372" s="119"/>
      <c r="X372" s="119"/>
      <c r="Y372" s="119"/>
      <c r="Z372" s="119"/>
      <c r="AA372" s="119"/>
      <c r="AB372" s="119"/>
      <c r="AC372" s="119"/>
      <c r="AD372" s="119"/>
      <c r="AE372" s="119"/>
      <c r="AF372" s="119"/>
    </row>
    <row r="373" spans="1:32" ht="20.25" customHeight="1">
      <c r="A373" s="134"/>
      <c r="B373" s="134"/>
      <c r="C373" s="119"/>
      <c r="D373" s="119"/>
      <c r="E373" s="119"/>
      <c r="F373" s="119"/>
      <c r="G373" s="119"/>
      <c r="H373" s="119"/>
      <c r="I373" s="119"/>
      <c r="J373" s="119"/>
      <c r="K373" s="119"/>
      <c r="L373" s="119"/>
      <c r="M373" s="119"/>
      <c r="N373" s="119"/>
      <c r="O373" s="119"/>
      <c r="P373" s="119"/>
      <c r="Q373" s="119"/>
      <c r="R373" s="119"/>
      <c r="S373" s="119"/>
      <c r="T373" s="119"/>
      <c r="U373" s="119"/>
      <c r="V373" s="119"/>
      <c r="W373" s="119"/>
      <c r="X373" s="119"/>
      <c r="Y373" s="119"/>
      <c r="Z373" s="119"/>
      <c r="AA373" s="119"/>
      <c r="AB373" s="119"/>
      <c r="AC373" s="119"/>
      <c r="AD373" s="119"/>
      <c r="AE373" s="119"/>
      <c r="AF373" s="119"/>
    </row>
    <row r="374" spans="1:32" ht="20.25" customHeight="1">
      <c r="A374" s="134"/>
      <c r="B374" s="134"/>
      <c r="C374" s="119"/>
      <c r="D374" s="119"/>
      <c r="E374" s="119"/>
      <c r="F374" s="119"/>
      <c r="G374" s="119"/>
      <c r="H374" s="119"/>
      <c r="I374" s="119"/>
      <c r="J374" s="119"/>
      <c r="K374" s="119"/>
      <c r="L374" s="119"/>
      <c r="M374" s="119"/>
      <c r="N374" s="119"/>
      <c r="O374" s="119"/>
      <c r="P374" s="119"/>
      <c r="Q374" s="119"/>
      <c r="R374" s="119"/>
      <c r="S374" s="119"/>
      <c r="T374" s="119"/>
      <c r="U374" s="119"/>
      <c r="V374" s="119"/>
      <c r="W374" s="119"/>
      <c r="X374" s="119"/>
      <c r="Y374" s="119"/>
      <c r="Z374" s="119"/>
      <c r="AA374" s="119"/>
      <c r="AB374" s="119"/>
      <c r="AC374" s="119"/>
      <c r="AD374" s="119"/>
      <c r="AE374" s="119"/>
      <c r="AF374" s="119"/>
    </row>
    <row r="375" spans="1:32" ht="20.25" customHeight="1">
      <c r="A375" s="134"/>
      <c r="B375" s="134"/>
      <c r="C375" s="119"/>
      <c r="D375" s="119"/>
      <c r="E375" s="119"/>
      <c r="F375" s="119"/>
      <c r="G375" s="119"/>
      <c r="H375" s="119"/>
      <c r="I375" s="119"/>
      <c r="J375" s="119"/>
      <c r="K375" s="119"/>
      <c r="L375" s="119"/>
      <c r="M375" s="119"/>
      <c r="N375" s="119"/>
      <c r="O375" s="119"/>
      <c r="P375" s="119"/>
      <c r="Q375" s="119"/>
      <c r="R375" s="119"/>
      <c r="S375" s="119"/>
      <c r="T375" s="119"/>
      <c r="U375" s="119"/>
      <c r="V375" s="119"/>
      <c r="W375" s="119"/>
      <c r="X375" s="119"/>
      <c r="Y375" s="119"/>
      <c r="Z375" s="119"/>
      <c r="AA375" s="119"/>
      <c r="AB375" s="119"/>
      <c r="AC375" s="119"/>
      <c r="AD375" s="119"/>
      <c r="AE375" s="119"/>
      <c r="AF375" s="119"/>
    </row>
    <row r="376" spans="1:32" ht="20.25" customHeight="1">
      <c r="A376" s="134"/>
      <c r="B376" s="134"/>
      <c r="C376" s="119"/>
      <c r="D376" s="119"/>
      <c r="E376" s="119"/>
      <c r="F376" s="119"/>
      <c r="G376" s="119"/>
      <c r="H376" s="119"/>
      <c r="I376" s="119"/>
      <c r="J376" s="119"/>
      <c r="K376" s="119"/>
      <c r="L376" s="119"/>
      <c r="M376" s="119"/>
      <c r="N376" s="119"/>
      <c r="O376" s="119"/>
      <c r="P376" s="119"/>
      <c r="Q376" s="119"/>
      <c r="R376" s="119"/>
      <c r="S376" s="119"/>
      <c r="T376" s="119"/>
      <c r="U376" s="119"/>
      <c r="V376" s="119"/>
      <c r="W376" s="119"/>
      <c r="X376" s="119"/>
      <c r="Y376" s="119"/>
      <c r="Z376" s="119"/>
      <c r="AA376" s="119"/>
      <c r="AB376" s="119"/>
      <c r="AC376" s="119"/>
      <c r="AD376" s="119"/>
      <c r="AE376" s="119"/>
      <c r="AF376" s="119"/>
    </row>
    <row r="377" spans="1:32" ht="20.25" customHeight="1">
      <c r="A377" s="134"/>
      <c r="B377" s="134"/>
      <c r="C377" s="119"/>
      <c r="D377" s="119"/>
      <c r="E377" s="119"/>
      <c r="F377" s="119"/>
      <c r="G377" s="119"/>
      <c r="H377" s="119"/>
      <c r="I377" s="119"/>
      <c r="J377" s="119"/>
      <c r="K377" s="119"/>
      <c r="L377" s="119"/>
      <c r="M377" s="119"/>
      <c r="N377" s="119"/>
      <c r="O377" s="119"/>
      <c r="P377" s="119"/>
      <c r="Q377" s="119"/>
      <c r="R377" s="119"/>
      <c r="S377" s="119"/>
      <c r="T377" s="119"/>
      <c r="U377" s="119"/>
      <c r="V377" s="119"/>
      <c r="W377" s="119"/>
      <c r="X377" s="119"/>
      <c r="Y377" s="119"/>
      <c r="Z377" s="119"/>
      <c r="AA377" s="119"/>
      <c r="AB377" s="119"/>
      <c r="AC377" s="119"/>
      <c r="AD377" s="119"/>
      <c r="AE377" s="119"/>
      <c r="AF377" s="119"/>
    </row>
    <row r="378" spans="1:32" ht="20.25" customHeight="1">
      <c r="A378" s="134"/>
      <c r="B378" s="134"/>
      <c r="C378" s="119"/>
      <c r="D378" s="119"/>
      <c r="E378" s="119"/>
      <c r="F378" s="119"/>
      <c r="G378" s="119"/>
      <c r="H378" s="119"/>
      <c r="I378" s="119"/>
      <c r="J378" s="119"/>
      <c r="K378" s="119"/>
      <c r="L378" s="119"/>
      <c r="M378" s="119"/>
      <c r="N378" s="119"/>
      <c r="O378" s="119"/>
      <c r="P378" s="119"/>
      <c r="Q378" s="119"/>
      <c r="R378" s="119"/>
      <c r="S378" s="119"/>
      <c r="T378" s="119"/>
      <c r="U378" s="119"/>
      <c r="V378" s="119"/>
      <c r="W378" s="119"/>
      <c r="X378" s="119"/>
      <c r="Y378" s="119"/>
      <c r="Z378" s="119"/>
      <c r="AA378" s="119"/>
      <c r="AB378" s="119"/>
      <c r="AC378" s="119"/>
      <c r="AD378" s="119"/>
      <c r="AE378" s="119"/>
      <c r="AF378" s="119"/>
    </row>
    <row r="379" spans="1:32" ht="20.25" customHeight="1">
      <c r="A379" s="134"/>
      <c r="B379" s="134"/>
      <c r="C379" s="119"/>
      <c r="D379" s="119"/>
      <c r="E379" s="119"/>
      <c r="F379" s="119"/>
      <c r="G379" s="119"/>
      <c r="H379" s="119"/>
      <c r="I379" s="119"/>
      <c r="J379" s="119"/>
      <c r="K379" s="119"/>
      <c r="L379" s="119"/>
      <c r="M379" s="119"/>
      <c r="N379" s="119"/>
      <c r="O379" s="119"/>
      <c r="P379" s="119"/>
      <c r="Q379" s="119"/>
      <c r="R379" s="119"/>
      <c r="S379" s="119"/>
      <c r="T379" s="119"/>
      <c r="U379" s="119"/>
      <c r="V379" s="119"/>
      <c r="W379" s="119"/>
      <c r="X379" s="119"/>
      <c r="Y379" s="351"/>
      <c r="Z379" s="351"/>
      <c r="AA379" s="351"/>
      <c r="AB379" s="351"/>
      <c r="AC379" s="119"/>
      <c r="AD379" s="119"/>
      <c r="AE379" s="119"/>
      <c r="AF379" s="119"/>
    </row>
    <row r="380" spans="1:32" ht="20.25" customHeight="1">
      <c r="A380" s="134"/>
      <c r="B380" s="134"/>
      <c r="C380" s="119"/>
      <c r="D380" s="119"/>
      <c r="E380" s="119"/>
      <c r="F380" s="119"/>
      <c r="G380" s="119"/>
      <c r="H380" s="119"/>
      <c r="I380" s="119"/>
      <c r="J380" s="119"/>
      <c r="K380" s="119"/>
      <c r="L380" s="119"/>
      <c r="M380" s="119"/>
      <c r="N380" s="119"/>
      <c r="O380" s="119"/>
      <c r="P380" s="119"/>
      <c r="Q380" s="119"/>
      <c r="R380" s="119"/>
      <c r="S380" s="119"/>
      <c r="T380" s="119"/>
      <c r="U380" s="119"/>
      <c r="V380" s="119"/>
      <c r="W380" s="119"/>
      <c r="X380" s="119"/>
      <c r="Y380" s="119"/>
      <c r="Z380" s="119"/>
      <c r="AA380" s="119"/>
      <c r="AB380" s="119"/>
      <c r="AC380" s="119"/>
      <c r="AD380" s="119"/>
      <c r="AE380" s="119"/>
      <c r="AF380" s="119"/>
    </row>
    <row r="381" spans="1:32" ht="20.25" customHeight="1">
      <c r="A381" s="134"/>
      <c r="B381" s="134"/>
      <c r="C381" s="119"/>
      <c r="D381" s="119"/>
      <c r="E381" s="119"/>
      <c r="F381" s="119"/>
      <c r="G381" s="119"/>
      <c r="H381" s="119"/>
      <c r="I381" s="119"/>
      <c r="J381" s="119"/>
      <c r="K381" s="119"/>
      <c r="L381" s="119"/>
      <c r="M381" s="119"/>
      <c r="N381" s="119"/>
      <c r="O381" s="119"/>
      <c r="P381" s="119"/>
      <c r="Q381" s="119"/>
      <c r="R381" s="119"/>
      <c r="S381" s="119"/>
      <c r="T381" s="119"/>
      <c r="U381" s="119"/>
      <c r="V381" s="119"/>
      <c r="W381" s="119"/>
      <c r="X381" s="119"/>
      <c r="Y381" s="119"/>
      <c r="Z381" s="119"/>
      <c r="AA381" s="119"/>
      <c r="AB381" s="119"/>
      <c r="AC381" s="119"/>
      <c r="AD381" s="119"/>
      <c r="AE381" s="119"/>
      <c r="AF381" s="119"/>
    </row>
    <row r="382" spans="1:32" ht="20.25" customHeight="1">
      <c r="A382" s="134"/>
      <c r="B382" s="134"/>
      <c r="C382" s="119"/>
      <c r="D382" s="119"/>
      <c r="E382" s="119"/>
      <c r="F382" s="119"/>
      <c r="G382" s="119"/>
      <c r="H382" s="119"/>
      <c r="I382" s="119"/>
      <c r="J382" s="119"/>
      <c r="K382" s="119"/>
      <c r="L382" s="119"/>
      <c r="M382" s="119"/>
      <c r="N382" s="119"/>
      <c r="O382" s="119"/>
      <c r="P382" s="119"/>
      <c r="Q382" s="119"/>
      <c r="R382" s="119"/>
      <c r="S382" s="119"/>
      <c r="T382" s="119"/>
      <c r="U382" s="119"/>
      <c r="V382" s="119"/>
      <c r="W382" s="119"/>
      <c r="X382" s="119"/>
      <c r="Y382" s="119"/>
      <c r="Z382" s="119"/>
      <c r="AA382" s="119"/>
      <c r="AB382" s="119"/>
      <c r="AC382" s="119"/>
      <c r="AD382" s="119"/>
      <c r="AE382" s="119"/>
      <c r="AF382" s="119"/>
    </row>
    <row r="400" spans="1:7" ht="20.25" customHeight="1">
      <c r="A400" s="107"/>
      <c r="B400" s="109"/>
      <c r="C400" s="156"/>
      <c r="D400" s="156"/>
      <c r="E400" s="156"/>
      <c r="F400" s="156"/>
      <c r="G400" s="181"/>
    </row>
  </sheetData>
  <mergeCells count="36">
    <mergeCell ref="A3:AF3"/>
    <mergeCell ref="S5:V5"/>
    <mergeCell ref="A7:C7"/>
    <mergeCell ref="D7:E7"/>
    <mergeCell ref="F7:G7"/>
    <mergeCell ref="H7:AF7"/>
    <mergeCell ref="J10:L10"/>
    <mergeCell ref="N10:P10"/>
    <mergeCell ref="H11:H12"/>
    <mergeCell ref="I11:I12"/>
    <mergeCell ref="J11:L12"/>
    <mergeCell ref="M11:M12"/>
    <mergeCell ref="N11:P12"/>
    <mergeCell ref="Q11:Q12"/>
    <mergeCell ref="R11:R12"/>
    <mergeCell ref="S11:S12"/>
    <mergeCell ref="T11:T12"/>
    <mergeCell ref="H13:H14"/>
    <mergeCell ref="I13:I14"/>
    <mergeCell ref="J13:L14"/>
    <mergeCell ref="M13:M14"/>
    <mergeCell ref="N13:P14"/>
    <mergeCell ref="Q13:Q14"/>
    <mergeCell ref="R13:R14"/>
    <mergeCell ref="S13:S14"/>
    <mergeCell ref="T13:T14"/>
    <mergeCell ref="H16:H17"/>
    <mergeCell ref="I16:I17"/>
    <mergeCell ref="J16:L17"/>
    <mergeCell ref="M16:M17"/>
    <mergeCell ref="N16:P17"/>
    <mergeCell ref="H18:H19"/>
    <mergeCell ref="I18:I19"/>
    <mergeCell ref="J18:L19"/>
    <mergeCell ref="M18:M19"/>
    <mergeCell ref="N18:P19"/>
  </mergeCells>
  <phoneticPr fontId="22"/>
  <dataValidations count="1">
    <dataValidation type="list" allowBlank="1" showDropDown="0" showInputMessage="1" showErrorMessage="1" sqref="A25:A26 Q21:Q23 O28 A15 I15:I29 L15 M16:M19 L20 M21:M23 O23 L24:L29 WVQ11 I13 JI11:JI12 TE11:TE12 ADA11:ADA12 AMW11:AMW12 AWS11:AWS12 BGO11:BGO12 BQK11:BQK12 CAG11:CAG12 CKC11:CKC12 CTY11:CTY12 DDU11:DDU12 DNQ11:DNQ12 DXM11:DXM12 EHI11:EHI12 ERE11:ERE12 FBA11:FBA12 FKW11:FKW12 FUS11:FUS12 GEO11:GEO12 GOK11:GOK12 GYG11:GYG12 HIC11:HIC12 HRY11:HRY12 IBU11:IBU12 ILQ11:ILQ12 IVM11:IVM12 JFI11:JFI12 JPE11:JPE12 JZA11:JZA12 KIW11:KIW12 KSS11:KSS12 LCO11:LCO12 LMK11:LMK12 LWG11:LWG12 MGC11:MGC12 MPY11:MPY12 MZU11:MZU12 NJQ11:NJQ12 NTM11:NTM12 ODI11:ODI12 ONE11:ONE12 OXA11:OXA12 PGW11:PGW12 PQS11:PQS12 QAO11:QAO12 QKK11:QKK12 QUG11:QUG12 REC11:REC12 RNY11:RNY12 RXU11:RXU12 SHQ11:SHQ12 SRM11:SRM12 TBI11:TBI12 TLE11:TLE12 TVA11:TVA12 UEW11:UEW12 UOS11:UOS12 UYO11:UYO12 VIK11:VIK12 VSG11:VSG12 WCC11:WCC12 WLY11:WLY12 WVU11:WVU12 JE11 TA11 ACW11 AMS11 AWO11 BGK11 BQG11 CAC11 CJY11 CTU11 DDQ11 DNM11 DXI11 EHE11 ERA11 FAW11 FKS11 FUO11 GEK11 GOG11 GYC11 HHY11 HRU11 IBQ11 ILM11 IVI11 JFE11 JPA11 JYW11 KIS11 KSO11 LCK11 LMG11 LWC11 MFY11 MPU11 MZQ11 NJM11 NTI11 ODE11 ONA11 OWW11 PGS11 PQO11 QAK11 QKG11 QUC11 RDY11 RNU11 RXQ11 SHM11 SRI11 TBE11 TLA11 TUW11 UES11 UOO11 UYK11 VIG11 VSC11 WBY11 WLU11 I8:I11 M8:M14 Q9 O9 A13">
      <formula1>"□,■"</formula1>
    </dataValidation>
  </dataValidations>
  <printOptions horizontalCentered="1"/>
  <pageMargins left="0.23622047244094491" right="0.23622047244094491" top="0.74803149606299213" bottom="0.74803149606299213" header="0.31496062992125984" footer="0.31496062992125984"/>
  <pageSetup paperSize="9" scale="57" fitToWidth="1" fitToHeight="0" orientation="landscape" usePrinterDefaults="1" cellComments="asDisplayed" r:id="rId1"/>
  <headerFooter alignWithMargins="0"/>
  <rowBreaks count="1" manualBreakCount="1">
    <brk id="135" max="16383" man="1"/>
  </rowBreaks>
  <colBreaks count="1" manualBreakCount="1">
    <brk id="1" max="1048575" man="1"/>
  </colBreaks>
</worksheet>
</file>

<file path=xl/worksheets/sheet4.xml><?xml version="1.0" encoding="utf-8"?>
<worksheet xmlns="http://schemas.openxmlformats.org/spreadsheetml/2006/main" xmlns:r="http://schemas.openxmlformats.org/officeDocument/2006/relationships" xmlns:mc="http://schemas.openxmlformats.org/markup-compatibility/2006">
  <sheetPr>
    <tabColor indexed="30"/>
    <pageSetUpPr fitToPage="1"/>
  </sheetPr>
  <dimension ref="A1:IV36"/>
  <sheetViews>
    <sheetView zoomScale="80" zoomScaleNormal="80" workbookViewId="0">
      <selection activeCell="A37" sqref="A37"/>
    </sheetView>
  </sheetViews>
  <sheetFormatPr defaultColWidth="12" defaultRowHeight="13.5"/>
  <cols>
    <col min="1" max="1" width="2.25" style="359" bestFit="1" customWidth="1"/>
    <col min="2" max="2" width="26.625" style="359" customWidth="1"/>
    <col min="3" max="3" width="6.125" style="359" bestFit="1" customWidth="1"/>
    <col min="4" max="4" width="3.5" style="360" bestFit="1" customWidth="1"/>
    <col min="5" max="5" width="3.5" style="361" bestFit="1" customWidth="1"/>
    <col min="6" max="6" width="54.75" style="359" bestFit="1" customWidth="1"/>
    <col min="7" max="7" width="36.5" style="362" bestFit="1" customWidth="1"/>
    <col min="8" max="256" width="12.75" style="359" bestFit="1" customWidth="1"/>
    <col min="257" max="16384" width="12" style="1"/>
  </cols>
  <sheetData>
    <row r="1" spans="1:8" ht="30" customHeight="1">
      <c r="A1" s="363" t="s">
        <v>501</v>
      </c>
      <c r="B1" s="363"/>
      <c r="C1" s="363"/>
      <c r="D1" s="363"/>
      <c r="E1" s="363"/>
      <c r="F1" s="363"/>
      <c r="G1" s="363"/>
      <c r="H1" s="364"/>
    </row>
    <row r="2" spans="1:8" ht="12" customHeight="1">
      <c r="A2" s="364"/>
      <c r="B2" s="364"/>
      <c r="C2" s="364"/>
      <c r="D2" s="364"/>
      <c r="E2" s="364"/>
      <c r="F2" s="364"/>
      <c r="G2" s="364"/>
      <c r="H2" s="364"/>
    </row>
    <row r="3" spans="1:8" ht="12" customHeight="1">
      <c r="A3" s="364"/>
      <c r="B3" s="364"/>
      <c r="C3" s="364"/>
      <c r="D3" s="364"/>
      <c r="E3" s="364"/>
      <c r="F3" s="364"/>
      <c r="G3" s="364"/>
      <c r="H3" s="364"/>
    </row>
    <row r="4" spans="1:8" ht="12" customHeight="1">
      <c r="A4" s="365" t="s">
        <v>334</v>
      </c>
      <c r="B4" s="365"/>
      <c r="C4" s="365"/>
      <c r="D4" s="365"/>
      <c r="E4" s="365"/>
      <c r="F4" s="365"/>
      <c r="G4" s="365"/>
      <c r="H4" s="364"/>
    </row>
    <row r="5" spans="1:8" ht="60" customHeight="1">
      <c r="A5" s="366" t="s">
        <v>336</v>
      </c>
      <c r="B5" s="366"/>
      <c r="C5" s="380" t="s">
        <v>288</v>
      </c>
      <c r="D5" s="366" t="s">
        <v>340</v>
      </c>
      <c r="E5" s="366"/>
      <c r="F5" s="366"/>
      <c r="G5" s="407" t="s">
        <v>357</v>
      </c>
      <c r="H5" s="364"/>
    </row>
    <row r="6" spans="1:8" ht="23.25" customHeight="1">
      <c r="A6" s="367" t="s">
        <v>337</v>
      </c>
      <c r="B6" s="367"/>
      <c r="C6" s="381" t="s">
        <v>23</v>
      </c>
      <c r="D6" s="390" t="s">
        <v>254</v>
      </c>
      <c r="E6" s="395" t="s">
        <v>343</v>
      </c>
      <c r="F6" s="395"/>
      <c r="G6" s="408"/>
      <c r="H6" s="364"/>
    </row>
    <row r="7" spans="1:8" ht="23.25" customHeight="1">
      <c r="A7" s="367"/>
      <c r="B7" s="367"/>
      <c r="C7" s="381" t="s">
        <v>23</v>
      </c>
      <c r="D7" s="390" t="s">
        <v>254</v>
      </c>
      <c r="E7" s="396" t="s">
        <v>348</v>
      </c>
      <c r="F7" s="396"/>
      <c r="G7" s="409"/>
      <c r="H7" s="364"/>
    </row>
    <row r="8" spans="1:8" ht="24" customHeight="1">
      <c r="A8" s="367"/>
      <c r="B8" s="367"/>
      <c r="C8" s="382" t="s">
        <v>23</v>
      </c>
      <c r="D8" s="390" t="s">
        <v>254</v>
      </c>
      <c r="E8" s="397" t="s">
        <v>349</v>
      </c>
      <c r="F8" s="397"/>
      <c r="G8" s="409" t="s">
        <v>359</v>
      </c>
      <c r="H8" s="364"/>
    </row>
    <row r="9" spans="1:8" ht="24" customHeight="1">
      <c r="A9" s="367"/>
      <c r="B9" s="367"/>
      <c r="C9" s="383" t="s">
        <v>23</v>
      </c>
      <c r="D9" s="391" t="s">
        <v>254</v>
      </c>
      <c r="E9" s="398" t="s">
        <v>327</v>
      </c>
      <c r="F9" s="404"/>
      <c r="G9" s="410" t="s">
        <v>361</v>
      </c>
      <c r="H9" s="364"/>
    </row>
    <row r="10" spans="1:8" ht="18" customHeight="1">
      <c r="A10" s="367"/>
      <c r="B10" s="367"/>
      <c r="C10" s="383"/>
      <c r="D10" s="391"/>
      <c r="E10" s="399" t="s">
        <v>352</v>
      </c>
      <c r="F10" s="404" t="s">
        <v>354</v>
      </c>
      <c r="G10" s="410"/>
      <c r="H10" s="364"/>
    </row>
    <row r="11" spans="1:8" ht="12" customHeight="1">
      <c r="A11" s="367"/>
      <c r="B11" s="367"/>
      <c r="C11" s="383"/>
      <c r="D11" s="391"/>
      <c r="E11" s="398"/>
      <c r="F11" s="404"/>
      <c r="G11" s="410"/>
      <c r="H11" s="364"/>
    </row>
    <row r="12" spans="1:8" ht="12" customHeight="1">
      <c r="A12" s="367"/>
      <c r="B12" s="367"/>
      <c r="C12" s="383"/>
      <c r="D12" s="391"/>
      <c r="E12" s="398"/>
      <c r="F12" s="404"/>
      <c r="G12" s="410"/>
      <c r="H12" s="364"/>
    </row>
    <row r="13" spans="1:8" ht="30" customHeight="1">
      <c r="A13" s="368"/>
      <c r="B13" s="372" t="s">
        <v>339</v>
      </c>
      <c r="C13" s="381" t="s">
        <v>23</v>
      </c>
      <c r="D13" s="390" t="s">
        <v>254</v>
      </c>
      <c r="E13" s="396" t="s">
        <v>135</v>
      </c>
      <c r="F13" s="396"/>
      <c r="G13" s="409"/>
      <c r="H13" s="364"/>
    </row>
    <row r="14" spans="1:8" ht="18" customHeight="1">
      <c r="A14" s="369"/>
      <c r="B14" s="373" t="s">
        <v>80</v>
      </c>
      <c r="C14" s="384" t="s">
        <v>23</v>
      </c>
      <c r="D14" s="390" t="s">
        <v>254</v>
      </c>
      <c r="E14" s="396" t="s">
        <v>400</v>
      </c>
      <c r="F14" s="396"/>
      <c r="G14" s="410" t="s">
        <v>397</v>
      </c>
      <c r="H14" s="364"/>
    </row>
    <row r="15" spans="1:8" ht="24" customHeight="1">
      <c r="A15" s="369"/>
      <c r="B15" s="373"/>
      <c r="C15" s="384" t="s">
        <v>23</v>
      </c>
      <c r="D15" s="390" t="s">
        <v>254</v>
      </c>
      <c r="E15" s="396" t="s">
        <v>402</v>
      </c>
      <c r="F15" s="396"/>
      <c r="G15" s="410" t="s">
        <v>314</v>
      </c>
      <c r="H15" s="364"/>
    </row>
    <row r="16" spans="1:8" ht="18" customHeight="1">
      <c r="A16" s="369"/>
      <c r="B16" s="373"/>
      <c r="C16" s="384" t="s">
        <v>23</v>
      </c>
      <c r="D16" s="390" t="s">
        <v>254</v>
      </c>
      <c r="E16" s="396" t="s">
        <v>403</v>
      </c>
      <c r="F16" s="396"/>
      <c r="G16" s="409" t="s">
        <v>397</v>
      </c>
      <c r="H16" s="364"/>
    </row>
    <row r="17" spans="1:8" ht="18" customHeight="1">
      <c r="A17" s="369"/>
      <c r="B17" s="373"/>
      <c r="C17" s="385" t="s">
        <v>23</v>
      </c>
      <c r="D17" s="390" t="s">
        <v>254</v>
      </c>
      <c r="E17" s="396" t="s">
        <v>406</v>
      </c>
      <c r="F17" s="396"/>
      <c r="G17" s="409" t="s">
        <v>384</v>
      </c>
      <c r="H17" s="364"/>
    </row>
    <row r="18" spans="1:8" ht="21.75" customHeight="1">
      <c r="A18" s="368"/>
      <c r="B18" s="372" t="s">
        <v>87</v>
      </c>
      <c r="C18" s="381" t="s">
        <v>23</v>
      </c>
      <c r="D18" s="392" t="s">
        <v>254</v>
      </c>
      <c r="E18" s="400" t="s">
        <v>54</v>
      </c>
      <c r="F18" s="405"/>
      <c r="G18" s="411"/>
    </row>
    <row r="19" spans="1:8" ht="20.100000000000001" customHeight="1">
      <c r="A19" s="368"/>
      <c r="B19" s="372" t="s">
        <v>311</v>
      </c>
      <c r="C19" s="381" t="s">
        <v>23</v>
      </c>
      <c r="D19" s="392" t="s">
        <v>254</v>
      </c>
      <c r="E19" s="400" t="s">
        <v>54</v>
      </c>
      <c r="F19" s="405"/>
      <c r="G19" s="411"/>
    </row>
    <row r="20" spans="1:8" ht="37.5" customHeight="1">
      <c r="A20" s="369"/>
      <c r="B20" s="374" t="s">
        <v>391</v>
      </c>
      <c r="C20" s="385" t="s">
        <v>23</v>
      </c>
      <c r="D20" s="391" t="s">
        <v>254</v>
      </c>
      <c r="E20" s="401" t="s">
        <v>39</v>
      </c>
      <c r="F20" s="401"/>
      <c r="G20" s="412"/>
      <c r="H20" s="364"/>
    </row>
    <row r="21" spans="1:8" ht="18" customHeight="1">
      <c r="A21" s="369"/>
      <c r="B21" s="373" t="s">
        <v>365</v>
      </c>
      <c r="C21" s="385" t="s">
        <v>23</v>
      </c>
      <c r="D21" s="390" t="s">
        <v>254</v>
      </c>
      <c r="E21" s="396" t="s">
        <v>389</v>
      </c>
      <c r="F21" s="396"/>
      <c r="G21" s="409"/>
      <c r="H21" s="364"/>
    </row>
    <row r="22" spans="1:8" ht="33.75" customHeight="1">
      <c r="A22" s="369"/>
      <c r="B22" s="373"/>
      <c r="C22" s="385" t="s">
        <v>23</v>
      </c>
      <c r="D22" s="390" t="s">
        <v>254</v>
      </c>
      <c r="E22" s="396" t="s">
        <v>402</v>
      </c>
      <c r="F22" s="396"/>
      <c r="G22" s="409" t="s">
        <v>385</v>
      </c>
      <c r="H22" s="364"/>
    </row>
    <row r="23" spans="1:8" ht="18" customHeight="1">
      <c r="A23" s="369"/>
      <c r="B23" s="373"/>
      <c r="C23" s="385" t="s">
        <v>23</v>
      </c>
      <c r="D23" s="390" t="s">
        <v>254</v>
      </c>
      <c r="E23" s="396" t="s">
        <v>406</v>
      </c>
      <c r="F23" s="396"/>
      <c r="G23" s="409" t="s">
        <v>415</v>
      </c>
      <c r="H23" s="364"/>
    </row>
    <row r="24" spans="1:8" ht="24" customHeight="1">
      <c r="A24" s="369"/>
      <c r="B24" s="373"/>
      <c r="C24" s="385" t="s">
        <v>23</v>
      </c>
      <c r="D24" s="390" t="s">
        <v>254</v>
      </c>
      <c r="E24" s="396" t="s">
        <v>408</v>
      </c>
      <c r="F24" s="396"/>
      <c r="G24" s="413" t="s">
        <v>312</v>
      </c>
      <c r="H24" s="364"/>
    </row>
    <row r="25" spans="1:8" ht="18" customHeight="1">
      <c r="A25" s="369"/>
      <c r="B25" s="375" t="s">
        <v>394</v>
      </c>
      <c r="C25" s="385" t="s">
        <v>23</v>
      </c>
      <c r="D25" s="390" t="s">
        <v>254</v>
      </c>
      <c r="E25" s="396" t="s">
        <v>410</v>
      </c>
      <c r="F25" s="396"/>
      <c r="G25" s="409"/>
      <c r="H25" s="364"/>
    </row>
    <row r="26" spans="1:8" ht="29.25" customHeight="1">
      <c r="A26" s="369"/>
      <c r="B26" s="375"/>
      <c r="C26" s="385" t="s">
        <v>23</v>
      </c>
      <c r="D26" s="390" t="s">
        <v>254</v>
      </c>
      <c r="E26" s="396" t="s">
        <v>402</v>
      </c>
      <c r="F26" s="396"/>
      <c r="G26" s="409" t="s">
        <v>385</v>
      </c>
      <c r="H26" s="364"/>
    </row>
    <row r="27" spans="1:8" ht="24" customHeight="1">
      <c r="A27" s="369"/>
      <c r="B27" s="375"/>
      <c r="C27" s="385" t="s">
        <v>23</v>
      </c>
      <c r="D27" s="393" t="s">
        <v>254</v>
      </c>
      <c r="E27" s="402" t="s">
        <v>406</v>
      </c>
      <c r="F27" s="402"/>
      <c r="G27" s="413" t="s">
        <v>416</v>
      </c>
      <c r="H27" s="364"/>
    </row>
    <row r="28" spans="1:8" ht="24" customHeight="1">
      <c r="A28" s="369"/>
      <c r="B28" s="375"/>
      <c r="C28" s="385" t="s">
        <v>23</v>
      </c>
      <c r="D28" s="393" t="s">
        <v>254</v>
      </c>
      <c r="E28" s="402" t="s">
        <v>412</v>
      </c>
      <c r="F28" s="402"/>
      <c r="G28" s="413" t="s">
        <v>312</v>
      </c>
      <c r="H28" s="364"/>
    </row>
    <row r="29" spans="1:8" ht="48" customHeight="1">
      <c r="A29" s="369"/>
      <c r="B29" s="372" t="s">
        <v>492</v>
      </c>
      <c r="C29" s="386" t="s">
        <v>23</v>
      </c>
      <c r="D29" s="390" t="s">
        <v>254</v>
      </c>
      <c r="E29" s="400" t="s">
        <v>54</v>
      </c>
      <c r="F29" s="405"/>
      <c r="G29" s="409" t="s">
        <v>495</v>
      </c>
      <c r="H29" s="364"/>
    </row>
    <row r="30" spans="1:8" ht="36" customHeight="1">
      <c r="A30" s="369"/>
      <c r="B30" s="376" t="s">
        <v>396</v>
      </c>
      <c r="C30" s="387" t="s">
        <v>23</v>
      </c>
      <c r="D30" s="390" t="s">
        <v>254</v>
      </c>
      <c r="E30" s="396" t="s">
        <v>413</v>
      </c>
      <c r="F30" s="396"/>
      <c r="G30" s="409"/>
      <c r="H30" s="364"/>
    </row>
    <row r="31" spans="1:8" ht="153" customHeight="1">
      <c r="A31" s="369"/>
      <c r="B31" s="376"/>
      <c r="C31" s="385" t="s">
        <v>23</v>
      </c>
      <c r="D31" s="393" t="s">
        <v>254</v>
      </c>
      <c r="E31" s="402" t="s">
        <v>404</v>
      </c>
      <c r="F31" s="402"/>
      <c r="G31" s="413" t="s">
        <v>496</v>
      </c>
      <c r="H31" s="364"/>
    </row>
    <row r="32" spans="1:8" ht="36" customHeight="1">
      <c r="A32" s="369"/>
      <c r="B32" s="372" t="s">
        <v>313</v>
      </c>
      <c r="C32" s="387" t="s">
        <v>23</v>
      </c>
      <c r="D32" s="393" t="s">
        <v>254</v>
      </c>
      <c r="E32" s="397" t="s">
        <v>414</v>
      </c>
      <c r="F32" s="397"/>
      <c r="G32" s="413" t="s">
        <v>397</v>
      </c>
      <c r="H32" s="364"/>
    </row>
    <row r="33" spans="1:8" ht="24" customHeight="1">
      <c r="A33" s="369"/>
      <c r="B33" s="372"/>
      <c r="C33" s="385" t="s">
        <v>23</v>
      </c>
      <c r="D33" s="393" t="s">
        <v>254</v>
      </c>
      <c r="E33" s="396" t="s">
        <v>89</v>
      </c>
      <c r="F33" s="396"/>
      <c r="G33" s="413" t="s">
        <v>418</v>
      </c>
      <c r="H33" s="364"/>
    </row>
    <row r="34" spans="1:8" ht="66.75" customHeight="1">
      <c r="A34" s="370"/>
      <c r="B34" s="377" t="s">
        <v>181</v>
      </c>
      <c r="C34" s="388" t="s">
        <v>23</v>
      </c>
      <c r="D34" s="393" t="s">
        <v>254</v>
      </c>
      <c r="E34" s="402" t="s">
        <v>341</v>
      </c>
      <c r="F34" s="402"/>
      <c r="G34" s="414"/>
    </row>
    <row r="35" spans="1:8" ht="24" customHeight="1">
      <c r="A35" s="370"/>
      <c r="B35" s="378"/>
      <c r="C35" s="387" t="s">
        <v>23</v>
      </c>
      <c r="D35" s="393" t="s">
        <v>254</v>
      </c>
      <c r="E35" s="402" t="s">
        <v>350</v>
      </c>
      <c r="F35" s="402"/>
      <c r="G35" s="414"/>
    </row>
    <row r="36" spans="1:8" ht="48.75" customHeight="1">
      <c r="A36" s="371"/>
      <c r="B36" s="379" t="s">
        <v>289</v>
      </c>
      <c r="C36" s="389" t="s">
        <v>23</v>
      </c>
      <c r="D36" s="394" t="s">
        <v>254</v>
      </c>
      <c r="E36" s="403" t="s">
        <v>490</v>
      </c>
      <c r="F36" s="406"/>
      <c r="G36" s="415" t="s">
        <v>260</v>
      </c>
    </row>
  </sheetData>
  <mergeCells count="40">
    <mergeCell ref="A1:G1"/>
    <mergeCell ref="A5:B5"/>
    <mergeCell ref="D5:F5"/>
    <mergeCell ref="E6:F6"/>
    <mergeCell ref="E7:F7"/>
    <mergeCell ref="E8:F8"/>
    <mergeCell ref="E13:F13"/>
    <mergeCell ref="E14:F14"/>
    <mergeCell ref="E15:F15"/>
    <mergeCell ref="E16:F16"/>
    <mergeCell ref="E17:F17"/>
    <mergeCell ref="E18:F18"/>
    <mergeCell ref="E19:F19"/>
    <mergeCell ref="E20:F20"/>
    <mergeCell ref="E21:F21"/>
    <mergeCell ref="E22:F22"/>
    <mergeCell ref="E23:F23"/>
    <mergeCell ref="E24:F24"/>
    <mergeCell ref="E25:F25"/>
    <mergeCell ref="E26:F26"/>
    <mergeCell ref="E27:F27"/>
    <mergeCell ref="E28:F28"/>
    <mergeCell ref="E29:F29"/>
    <mergeCell ref="E30:F30"/>
    <mergeCell ref="E31:F31"/>
    <mergeCell ref="E32:F32"/>
    <mergeCell ref="E33:F33"/>
    <mergeCell ref="E34:F34"/>
    <mergeCell ref="E35:F35"/>
    <mergeCell ref="E36:F36"/>
    <mergeCell ref="C9:C12"/>
    <mergeCell ref="G9:G12"/>
    <mergeCell ref="B14:B17"/>
    <mergeCell ref="B21:B24"/>
    <mergeCell ref="B25:B28"/>
    <mergeCell ref="B30:B31"/>
    <mergeCell ref="B32:B33"/>
    <mergeCell ref="A34:A35"/>
    <mergeCell ref="B34:B35"/>
    <mergeCell ref="A6:B12"/>
  </mergeCells>
  <phoneticPr fontId="22" type="Hiragana"/>
  <printOptions horizontalCentered="1"/>
  <pageMargins left="0.59055118110236227" right="0.39370078740157483" top="0.78740157480314965" bottom="0" header="0.51181102362204722" footer="0.51181102362204722"/>
  <pageSetup paperSize="9" scale="70" fitToWidth="1" fitToHeight="1" orientation="portrait" usePrinterDefaults="1" horizontalDpi="300" verticalDpi="300" r:id="rId1"/>
  <headerFooter alignWithMargins="0"/>
  <rowBreaks count="1" manualBreakCount="1">
    <brk id="31"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sheetPr>
    <tabColor theme="8" tint="0.6"/>
    <pageSetUpPr fitToPage="1"/>
  </sheetPr>
  <dimension ref="A1:IV20"/>
  <sheetViews>
    <sheetView workbookViewId="0">
      <selection activeCell="A21" sqref="A21"/>
    </sheetView>
  </sheetViews>
  <sheetFormatPr defaultColWidth="12" defaultRowHeight="13.5"/>
  <cols>
    <col min="1" max="1" width="27.625" style="416" customWidth="1"/>
    <col min="2" max="2" width="18.375" style="416" bestFit="1" customWidth="1"/>
    <col min="3" max="5" width="10.125" style="416" bestFit="1" customWidth="1"/>
    <col min="6" max="15" width="4.375" style="416" bestFit="1" customWidth="1"/>
    <col min="16" max="256" width="12.75" style="416" bestFit="1" customWidth="1"/>
  </cols>
  <sheetData>
    <row r="1" spans="1:256" ht="15" customHeight="1">
      <c r="A1" s="418" t="s">
        <v>84</v>
      </c>
      <c r="B1" s="364"/>
      <c r="C1" s="364"/>
      <c r="D1" s="364"/>
      <c r="E1" s="364"/>
      <c r="F1" s="364"/>
      <c r="G1" s="364"/>
      <c r="H1" s="364"/>
      <c r="I1" s="364"/>
      <c r="J1" s="364"/>
      <c r="K1" s="364"/>
      <c r="L1" s="364"/>
      <c r="M1" s="364"/>
      <c r="N1" s="364"/>
      <c r="O1" s="364"/>
      <c r="P1" s="364"/>
      <c r="Q1" s="364"/>
      <c r="R1" s="364"/>
      <c r="S1" s="364"/>
      <c r="T1" s="364"/>
      <c r="U1" s="364"/>
      <c r="V1" s="364"/>
      <c r="W1" s="364"/>
      <c r="X1" s="364"/>
      <c r="Y1" s="364"/>
      <c r="Z1" s="364"/>
      <c r="AA1" s="364"/>
      <c r="AB1" s="364"/>
      <c r="AC1" s="364"/>
      <c r="AD1" s="364"/>
      <c r="AE1" s="364"/>
      <c r="AF1" s="364"/>
      <c r="AG1" s="364"/>
      <c r="AH1" s="364"/>
      <c r="AI1" s="364"/>
      <c r="AJ1" s="364"/>
      <c r="AK1" s="364"/>
      <c r="AL1" s="364"/>
      <c r="AM1" s="364"/>
      <c r="AN1" s="364"/>
      <c r="AO1" s="364"/>
      <c r="AP1" s="364"/>
      <c r="AQ1" s="364"/>
      <c r="AR1" s="364"/>
      <c r="AS1" s="364"/>
      <c r="AT1" s="364"/>
      <c r="AU1" s="364"/>
      <c r="AV1" s="364"/>
      <c r="AW1" s="364"/>
      <c r="AX1" s="364"/>
      <c r="AY1" s="364"/>
      <c r="AZ1" s="364"/>
      <c r="BA1" s="364"/>
      <c r="BB1" s="364"/>
      <c r="BC1" s="364"/>
      <c r="BD1" s="364"/>
      <c r="BE1" s="364"/>
      <c r="BF1" s="364"/>
      <c r="BG1" s="364"/>
      <c r="BH1" s="364"/>
      <c r="BI1" s="364"/>
      <c r="BJ1" s="364"/>
      <c r="BK1" s="364"/>
      <c r="BL1" s="364"/>
      <c r="BM1" s="364"/>
      <c r="BN1" s="364"/>
      <c r="BO1" s="364"/>
      <c r="BP1" s="364"/>
      <c r="BQ1" s="364"/>
      <c r="BR1" s="364"/>
      <c r="BS1" s="364"/>
      <c r="BT1" s="364"/>
      <c r="BU1" s="364"/>
      <c r="BV1" s="364"/>
      <c r="BW1" s="364"/>
      <c r="BX1" s="364"/>
      <c r="BY1" s="364"/>
      <c r="BZ1" s="364"/>
      <c r="CA1" s="364"/>
      <c r="CB1" s="364"/>
      <c r="CC1" s="364"/>
      <c r="CD1" s="364"/>
      <c r="CE1" s="364"/>
      <c r="CF1" s="364"/>
      <c r="CG1" s="364"/>
      <c r="CH1" s="364"/>
      <c r="CI1" s="364"/>
      <c r="CJ1" s="364"/>
      <c r="CK1" s="364"/>
      <c r="CL1" s="364"/>
      <c r="CM1" s="364"/>
      <c r="CN1" s="364"/>
      <c r="CO1" s="364"/>
      <c r="CP1" s="364"/>
      <c r="CQ1" s="364"/>
      <c r="CR1" s="364"/>
      <c r="CS1" s="364"/>
      <c r="CT1" s="364"/>
      <c r="CU1" s="364"/>
      <c r="CV1" s="364"/>
      <c r="CW1" s="364"/>
      <c r="CX1" s="364"/>
      <c r="CY1" s="364"/>
      <c r="CZ1" s="364"/>
      <c r="DA1" s="364"/>
      <c r="DB1" s="364"/>
      <c r="DC1" s="364"/>
      <c r="DD1" s="364"/>
      <c r="DE1" s="364"/>
      <c r="DF1" s="364"/>
      <c r="DG1" s="364"/>
      <c r="DH1" s="364"/>
      <c r="DI1" s="364"/>
      <c r="DJ1" s="364"/>
      <c r="DK1" s="364"/>
      <c r="DL1" s="364"/>
      <c r="DM1" s="364"/>
      <c r="DN1" s="364"/>
      <c r="DO1" s="364"/>
      <c r="DP1" s="364"/>
      <c r="DQ1" s="364"/>
      <c r="DR1" s="364"/>
      <c r="DS1" s="364"/>
      <c r="DT1" s="364"/>
      <c r="DU1" s="364"/>
      <c r="DV1" s="364"/>
      <c r="DW1" s="364"/>
      <c r="DX1" s="364"/>
      <c r="DY1" s="364"/>
      <c r="DZ1" s="364"/>
      <c r="EA1" s="364"/>
      <c r="EB1" s="364"/>
      <c r="EC1" s="364"/>
      <c r="ED1" s="364"/>
      <c r="EE1" s="364"/>
      <c r="EF1" s="364"/>
      <c r="EG1" s="364"/>
      <c r="EH1" s="364"/>
      <c r="EI1" s="364"/>
      <c r="EJ1" s="364"/>
      <c r="EK1" s="364"/>
      <c r="EL1" s="364"/>
      <c r="EM1" s="364"/>
      <c r="EN1" s="364"/>
      <c r="EO1" s="364"/>
      <c r="EP1" s="364"/>
      <c r="EQ1" s="364"/>
      <c r="ER1" s="364"/>
      <c r="ES1" s="364"/>
      <c r="ET1" s="364"/>
      <c r="EU1" s="364"/>
      <c r="EV1" s="364"/>
      <c r="EW1" s="364"/>
      <c r="EX1" s="364"/>
      <c r="EY1" s="364"/>
      <c r="EZ1" s="364"/>
      <c r="FA1" s="364"/>
      <c r="FB1" s="364"/>
      <c r="FC1" s="364"/>
      <c r="FD1" s="364"/>
      <c r="FE1" s="364"/>
      <c r="FF1" s="364"/>
      <c r="FG1" s="364"/>
      <c r="FH1" s="364"/>
      <c r="FI1" s="364"/>
      <c r="FJ1" s="364"/>
      <c r="FK1" s="364"/>
      <c r="FL1" s="364"/>
      <c r="FM1" s="364"/>
      <c r="FN1" s="364"/>
      <c r="FO1" s="364"/>
      <c r="FP1" s="364"/>
      <c r="FQ1" s="364"/>
      <c r="FR1" s="364"/>
      <c r="FS1" s="364"/>
      <c r="FT1" s="364"/>
      <c r="FU1" s="364"/>
      <c r="FV1" s="364"/>
      <c r="FW1" s="364"/>
      <c r="FX1" s="364"/>
      <c r="FY1" s="364"/>
      <c r="FZ1" s="364"/>
      <c r="GA1" s="364"/>
      <c r="GB1" s="364"/>
      <c r="GC1" s="364"/>
      <c r="GD1" s="364"/>
      <c r="GE1" s="364"/>
      <c r="GF1" s="364"/>
      <c r="GG1" s="364"/>
      <c r="GH1" s="364"/>
      <c r="GI1" s="364"/>
      <c r="GJ1" s="364"/>
      <c r="GK1" s="364"/>
      <c r="GL1" s="364"/>
      <c r="GM1" s="364"/>
      <c r="GN1" s="364"/>
      <c r="GO1" s="364"/>
      <c r="GP1" s="364"/>
      <c r="GQ1" s="364"/>
      <c r="GR1" s="364"/>
      <c r="GS1" s="364"/>
      <c r="GT1" s="364"/>
      <c r="GU1" s="364"/>
      <c r="GV1" s="364"/>
      <c r="GW1" s="364"/>
      <c r="GX1" s="364"/>
      <c r="GY1" s="364"/>
      <c r="GZ1" s="364"/>
      <c r="HA1" s="364"/>
      <c r="HB1" s="364"/>
      <c r="HC1" s="364"/>
      <c r="HD1" s="364"/>
      <c r="HE1" s="364"/>
      <c r="HF1" s="364"/>
      <c r="HG1" s="364"/>
      <c r="HH1" s="364"/>
      <c r="HI1" s="364"/>
      <c r="HJ1" s="364"/>
      <c r="HK1" s="364"/>
      <c r="HL1" s="364"/>
      <c r="HM1" s="364"/>
      <c r="HN1" s="364"/>
      <c r="HO1" s="364"/>
      <c r="HP1" s="364"/>
      <c r="HQ1" s="364"/>
      <c r="HR1" s="364"/>
      <c r="HS1" s="364"/>
      <c r="HT1" s="364"/>
      <c r="HU1" s="364"/>
      <c r="HV1" s="364"/>
      <c r="HW1" s="364"/>
      <c r="HX1" s="364"/>
      <c r="HY1" s="364"/>
      <c r="HZ1" s="364"/>
      <c r="IA1" s="364"/>
      <c r="IB1" s="364"/>
      <c r="IC1" s="364"/>
      <c r="ID1" s="364"/>
      <c r="IE1" s="364"/>
      <c r="IF1" s="364"/>
      <c r="IG1" s="364"/>
      <c r="IH1" s="364"/>
      <c r="II1" s="364"/>
      <c r="IJ1" s="364"/>
      <c r="IK1" s="364"/>
      <c r="IL1" s="364"/>
      <c r="IM1" s="364"/>
      <c r="IN1" s="364"/>
      <c r="IO1" s="364"/>
      <c r="IP1" s="364"/>
      <c r="IQ1" s="364"/>
      <c r="IR1" s="364"/>
      <c r="IS1" s="364"/>
      <c r="IT1" s="364"/>
      <c r="IU1" s="364"/>
      <c r="IV1" s="364"/>
    </row>
    <row r="2" spans="1:256" ht="15" customHeight="1">
      <c r="A2" s="419"/>
      <c r="B2" s="419"/>
      <c r="C2" s="419"/>
      <c r="D2" s="419"/>
      <c r="E2" s="419"/>
      <c r="F2" s="429" t="s">
        <v>310</v>
      </c>
      <c r="G2" s="421" t="s">
        <v>378</v>
      </c>
      <c r="H2" s="421"/>
      <c r="I2" s="421"/>
      <c r="J2" s="421"/>
      <c r="K2" s="421"/>
      <c r="L2" s="421"/>
      <c r="M2" s="421"/>
      <c r="N2" s="421"/>
      <c r="O2" s="421"/>
      <c r="P2" s="364"/>
      <c r="Q2" s="364"/>
      <c r="R2" s="364"/>
      <c r="S2" s="364"/>
      <c r="T2" s="364"/>
      <c r="U2" s="364"/>
      <c r="V2" s="364"/>
      <c r="W2" s="364"/>
      <c r="X2" s="364"/>
      <c r="Y2" s="364"/>
      <c r="Z2" s="364"/>
      <c r="AA2" s="364"/>
      <c r="AB2" s="364"/>
      <c r="AC2" s="364"/>
      <c r="AD2" s="364"/>
      <c r="AE2" s="364"/>
      <c r="AF2" s="364"/>
      <c r="AG2" s="364"/>
      <c r="AH2" s="364"/>
      <c r="AI2" s="364"/>
      <c r="AJ2" s="364"/>
      <c r="AK2" s="364"/>
      <c r="AL2" s="364"/>
      <c r="AM2" s="364"/>
      <c r="AN2" s="364"/>
      <c r="AO2" s="364"/>
      <c r="AP2" s="364"/>
      <c r="AQ2" s="364"/>
      <c r="AR2" s="364"/>
      <c r="AS2" s="364"/>
      <c r="AT2" s="364"/>
      <c r="AU2" s="364"/>
      <c r="AV2" s="364"/>
      <c r="AW2" s="364"/>
      <c r="AX2" s="364"/>
      <c r="AY2" s="364"/>
      <c r="AZ2" s="364"/>
      <c r="BA2" s="364"/>
      <c r="BB2" s="364"/>
      <c r="BC2" s="364"/>
      <c r="BD2" s="364"/>
      <c r="BE2" s="364"/>
      <c r="BF2" s="364"/>
      <c r="BG2" s="364"/>
      <c r="BH2" s="364"/>
      <c r="BI2" s="364"/>
      <c r="BJ2" s="364"/>
      <c r="BK2" s="364"/>
      <c r="BL2" s="364"/>
      <c r="BM2" s="364"/>
      <c r="BN2" s="364"/>
      <c r="BO2" s="364"/>
      <c r="BP2" s="364"/>
      <c r="BQ2" s="364"/>
      <c r="BR2" s="364"/>
      <c r="BS2" s="364"/>
      <c r="BT2" s="364"/>
      <c r="BU2" s="364"/>
      <c r="BV2" s="364"/>
      <c r="BW2" s="364"/>
      <c r="BX2" s="364"/>
      <c r="BY2" s="364"/>
      <c r="BZ2" s="364"/>
      <c r="CA2" s="364"/>
      <c r="CB2" s="364"/>
      <c r="CC2" s="364"/>
      <c r="CD2" s="364"/>
      <c r="CE2" s="364"/>
      <c r="CF2" s="364"/>
      <c r="CG2" s="364"/>
      <c r="CH2" s="364"/>
      <c r="CI2" s="364"/>
      <c r="CJ2" s="364"/>
      <c r="CK2" s="364"/>
      <c r="CL2" s="364"/>
      <c r="CM2" s="364"/>
      <c r="CN2" s="364"/>
      <c r="CO2" s="364"/>
      <c r="CP2" s="364"/>
      <c r="CQ2" s="364"/>
      <c r="CR2" s="364"/>
      <c r="CS2" s="364"/>
      <c r="CT2" s="364"/>
      <c r="CU2" s="364"/>
      <c r="CV2" s="364"/>
      <c r="CW2" s="364"/>
      <c r="CX2" s="364"/>
      <c r="CY2" s="364"/>
      <c r="CZ2" s="364"/>
      <c r="DA2" s="364"/>
      <c r="DB2" s="364"/>
      <c r="DC2" s="364"/>
      <c r="DD2" s="364"/>
      <c r="DE2" s="364"/>
      <c r="DF2" s="364"/>
      <c r="DG2" s="364"/>
      <c r="DH2" s="364"/>
      <c r="DI2" s="364"/>
      <c r="DJ2" s="364"/>
      <c r="DK2" s="364"/>
      <c r="DL2" s="364"/>
      <c r="DM2" s="364"/>
      <c r="DN2" s="364"/>
      <c r="DO2" s="364"/>
      <c r="DP2" s="364"/>
      <c r="DQ2" s="364"/>
      <c r="DR2" s="364"/>
      <c r="DS2" s="364"/>
      <c r="DT2" s="364"/>
      <c r="DU2" s="364"/>
      <c r="DV2" s="364"/>
      <c r="DW2" s="364"/>
      <c r="DX2" s="364"/>
      <c r="DY2" s="364"/>
      <c r="DZ2" s="364"/>
      <c r="EA2" s="364"/>
      <c r="EB2" s="364"/>
      <c r="EC2" s="364"/>
      <c r="ED2" s="364"/>
      <c r="EE2" s="364"/>
      <c r="EF2" s="364"/>
      <c r="EG2" s="364"/>
      <c r="EH2" s="364"/>
      <c r="EI2" s="364"/>
      <c r="EJ2" s="364"/>
      <c r="EK2" s="364"/>
      <c r="EL2" s="364"/>
      <c r="EM2" s="364"/>
      <c r="EN2" s="364"/>
      <c r="EO2" s="364"/>
      <c r="EP2" s="364"/>
      <c r="EQ2" s="364"/>
      <c r="ER2" s="364"/>
      <c r="ES2" s="364"/>
      <c r="ET2" s="364"/>
      <c r="EU2" s="364"/>
      <c r="EV2" s="364"/>
      <c r="EW2" s="364"/>
      <c r="EX2" s="364"/>
      <c r="EY2" s="364"/>
      <c r="EZ2" s="364"/>
      <c r="FA2" s="364"/>
      <c r="FB2" s="364"/>
      <c r="FC2" s="364"/>
      <c r="FD2" s="364"/>
      <c r="FE2" s="364"/>
      <c r="FF2" s="364"/>
      <c r="FG2" s="364"/>
      <c r="FH2" s="364"/>
      <c r="FI2" s="364"/>
      <c r="FJ2" s="364"/>
      <c r="FK2" s="364"/>
      <c r="FL2" s="364"/>
      <c r="FM2" s="364"/>
      <c r="FN2" s="364"/>
      <c r="FO2" s="364"/>
      <c r="FP2" s="364"/>
      <c r="FQ2" s="364"/>
      <c r="FR2" s="364"/>
      <c r="FS2" s="364"/>
      <c r="FT2" s="364"/>
      <c r="FU2" s="364"/>
      <c r="FV2" s="364"/>
      <c r="FW2" s="364"/>
      <c r="FX2" s="364"/>
      <c r="FY2" s="364"/>
      <c r="FZ2" s="364"/>
      <c r="GA2" s="364"/>
      <c r="GB2" s="364"/>
      <c r="GC2" s="364"/>
      <c r="GD2" s="364"/>
      <c r="GE2" s="364"/>
      <c r="GF2" s="364"/>
      <c r="GG2" s="364"/>
      <c r="GH2" s="364"/>
      <c r="GI2" s="364"/>
      <c r="GJ2" s="364"/>
      <c r="GK2" s="364"/>
      <c r="GL2" s="364"/>
      <c r="GM2" s="364"/>
      <c r="GN2" s="364"/>
      <c r="GO2" s="364"/>
      <c r="GP2" s="364"/>
      <c r="GQ2" s="364"/>
      <c r="GR2" s="364"/>
      <c r="GS2" s="364"/>
      <c r="GT2" s="364"/>
      <c r="GU2" s="364"/>
      <c r="GV2" s="364"/>
      <c r="GW2" s="364"/>
      <c r="GX2" s="364"/>
      <c r="GY2" s="364"/>
      <c r="GZ2" s="364"/>
      <c r="HA2" s="364"/>
      <c r="HB2" s="364"/>
      <c r="HC2" s="364"/>
      <c r="HD2" s="364"/>
      <c r="HE2" s="364"/>
      <c r="HF2" s="364"/>
      <c r="HG2" s="364"/>
      <c r="HH2" s="364"/>
      <c r="HI2" s="364"/>
      <c r="HJ2" s="364"/>
      <c r="HK2" s="364"/>
      <c r="HL2" s="364"/>
      <c r="HM2" s="364"/>
      <c r="HN2" s="364"/>
      <c r="HO2" s="364"/>
      <c r="HP2" s="364"/>
      <c r="HQ2" s="364"/>
      <c r="HR2" s="364"/>
      <c r="HS2" s="364"/>
      <c r="HT2" s="364"/>
      <c r="HU2" s="364"/>
      <c r="HV2" s="364"/>
      <c r="HW2" s="364"/>
      <c r="HX2" s="364"/>
      <c r="HY2" s="364"/>
      <c r="HZ2" s="364"/>
      <c r="IA2" s="364"/>
      <c r="IB2" s="364"/>
      <c r="IC2" s="364"/>
      <c r="ID2" s="364"/>
      <c r="IE2" s="364"/>
      <c r="IF2" s="364"/>
      <c r="IG2" s="364"/>
      <c r="IH2" s="364"/>
      <c r="II2" s="364"/>
      <c r="IJ2" s="364"/>
      <c r="IK2" s="364"/>
      <c r="IL2" s="364"/>
      <c r="IM2" s="364"/>
      <c r="IN2" s="364"/>
      <c r="IO2" s="364"/>
      <c r="IP2" s="364"/>
      <c r="IQ2" s="364"/>
      <c r="IR2" s="364"/>
      <c r="IS2" s="364"/>
      <c r="IT2" s="364"/>
      <c r="IU2" s="364"/>
      <c r="IV2" s="364"/>
    </row>
    <row r="3" spans="1:256" ht="15" customHeight="1">
      <c r="A3" s="420" t="s">
        <v>362</v>
      </c>
      <c r="B3" s="419"/>
      <c r="C3" s="419"/>
      <c r="D3" s="419"/>
      <c r="E3" s="419"/>
      <c r="F3" s="419"/>
      <c r="G3" s="419"/>
      <c r="H3" s="419"/>
      <c r="I3" s="419"/>
      <c r="J3" s="419"/>
      <c r="K3" s="419"/>
      <c r="L3" s="419"/>
      <c r="M3" s="419"/>
      <c r="N3" s="419"/>
      <c r="O3" s="419"/>
      <c r="P3" s="364"/>
      <c r="Q3" s="364"/>
      <c r="R3" s="364"/>
      <c r="S3" s="364"/>
      <c r="T3" s="364"/>
      <c r="U3" s="364"/>
      <c r="V3" s="364"/>
      <c r="W3" s="364"/>
      <c r="X3" s="364"/>
      <c r="Y3" s="364"/>
      <c r="Z3" s="364"/>
      <c r="AA3" s="364"/>
      <c r="AB3" s="364"/>
      <c r="AC3" s="364"/>
      <c r="AD3" s="364"/>
      <c r="AE3" s="364"/>
      <c r="AF3" s="364"/>
      <c r="AG3" s="364"/>
      <c r="AH3" s="364"/>
      <c r="AI3" s="364"/>
      <c r="AJ3" s="364"/>
      <c r="AK3" s="364"/>
      <c r="AL3" s="364"/>
      <c r="AM3" s="364"/>
      <c r="AN3" s="364"/>
      <c r="AO3" s="364"/>
      <c r="AP3" s="364"/>
      <c r="AQ3" s="364"/>
      <c r="AR3" s="364"/>
      <c r="AS3" s="364"/>
      <c r="AT3" s="364"/>
      <c r="AU3" s="364"/>
      <c r="AV3" s="364"/>
      <c r="AW3" s="364"/>
      <c r="AX3" s="364"/>
      <c r="AY3" s="364"/>
      <c r="AZ3" s="364"/>
      <c r="BA3" s="364"/>
      <c r="BB3" s="364"/>
      <c r="BC3" s="364"/>
      <c r="BD3" s="364"/>
      <c r="BE3" s="364"/>
      <c r="BF3" s="364"/>
      <c r="BG3" s="364"/>
      <c r="BH3" s="364"/>
      <c r="BI3" s="364"/>
      <c r="BJ3" s="364"/>
      <c r="BK3" s="364"/>
      <c r="BL3" s="364"/>
      <c r="BM3" s="364"/>
      <c r="BN3" s="364"/>
      <c r="BO3" s="364"/>
      <c r="BP3" s="364"/>
      <c r="BQ3" s="364"/>
      <c r="BR3" s="364"/>
      <c r="BS3" s="364"/>
      <c r="BT3" s="364"/>
      <c r="BU3" s="364"/>
      <c r="BV3" s="364"/>
      <c r="BW3" s="364"/>
      <c r="BX3" s="364"/>
      <c r="BY3" s="364"/>
      <c r="BZ3" s="364"/>
      <c r="CA3" s="364"/>
      <c r="CB3" s="364"/>
      <c r="CC3" s="364"/>
      <c r="CD3" s="364"/>
      <c r="CE3" s="364"/>
      <c r="CF3" s="364"/>
      <c r="CG3" s="364"/>
      <c r="CH3" s="364"/>
      <c r="CI3" s="364"/>
      <c r="CJ3" s="364"/>
      <c r="CK3" s="364"/>
      <c r="CL3" s="364"/>
      <c r="CM3" s="364"/>
      <c r="CN3" s="364"/>
      <c r="CO3" s="364"/>
      <c r="CP3" s="364"/>
      <c r="CQ3" s="364"/>
      <c r="CR3" s="364"/>
      <c r="CS3" s="364"/>
      <c r="CT3" s="364"/>
      <c r="CU3" s="364"/>
      <c r="CV3" s="364"/>
      <c r="CW3" s="364"/>
      <c r="CX3" s="364"/>
      <c r="CY3" s="364"/>
      <c r="CZ3" s="364"/>
      <c r="DA3" s="364"/>
      <c r="DB3" s="364"/>
      <c r="DC3" s="364"/>
      <c r="DD3" s="364"/>
      <c r="DE3" s="364"/>
      <c r="DF3" s="364"/>
      <c r="DG3" s="364"/>
      <c r="DH3" s="364"/>
      <c r="DI3" s="364"/>
      <c r="DJ3" s="364"/>
      <c r="DK3" s="364"/>
      <c r="DL3" s="364"/>
      <c r="DM3" s="364"/>
      <c r="DN3" s="364"/>
      <c r="DO3" s="364"/>
      <c r="DP3" s="364"/>
      <c r="DQ3" s="364"/>
      <c r="DR3" s="364"/>
      <c r="DS3" s="364"/>
      <c r="DT3" s="364"/>
      <c r="DU3" s="364"/>
      <c r="DV3" s="364"/>
      <c r="DW3" s="364"/>
      <c r="DX3" s="364"/>
      <c r="DY3" s="364"/>
      <c r="DZ3" s="364"/>
      <c r="EA3" s="364"/>
      <c r="EB3" s="364"/>
      <c r="EC3" s="364"/>
      <c r="ED3" s="364"/>
      <c r="EE3" s="364"/>
      <c r="EF3" s="364"/>
      <c r="EG3" s="364"/>
      <c r="EH3" s="364"/>
      <c r="EI3" s="364"/>
      <c r="EJ3" s="364"/>
      <c r="EK3" s="364"/>
      <c r="EL3" s="364"/>
      <c r="EM3" s="364"/>
      <c r="EN3" s="364"/>
      <c r="EO3" s="364"/>
      <c r="EP3" s="364"/>
      <c r="EQ3" s="364"/>
      <c r="ER3" s="364"/>
      <c r="ES3" s="364"/>
      <c r="ET3" s="364"/>
      <c r="EU3" s="364"/>
      <c r="EV3" s="364"/>
      <c r="EW3" s="364"/>
      <c r="EX3" s="364"/>
      <c r="EY3" s="364"/>
      <c r="EZ3" s="364"/>
      <c r="FA3" s="364"/>
      <c r="FB3" s="364"/>
      <c r="FC3" s="364"/>
      <c r="FD3" s="364"/>
      <c r="FE3" s="364"/>
      <c r="FF3" s="364"/>
      <c r="FG3" s="364"/>
      <c r="FH3" s="364"/>
      <c r="FI3" s="364"/>
      <c r="FJ3" s="364"/>
      <c r="FK3" s="364"/>
      <c r="FL3" s="364"/>
      <c r="FM3" s="364"/>
      <c r="FN3" s="364"/>
      <c r="FO3" s="364"/>
      <c r="FP3" s="364"/>
      <c r="FQ3" s="364"/>
      <c r="FR3" s="364"/>
      <c r="FS3" s="364"/>
      <c r="FT3" s="364"/>
      <c r="FU3" s="364"/>
      <c r="FV3" s="364"/>
      <c r="FW3" s="364"/>
      <c r="FX3" s="364"/>
      <c r="FY3" s="364"/>
      <c r="FZ3" s="364"/>
      <c r="GA3" s="364"/>
      <c r="GB3" s="364"/>
      <c r="GC3" s="364"/>
      <c r="GD3" s="364"/>
      <c r="GE3" s="364"/>
      <c r="GF3" s="364"/>
      <c r="GG3" s="364"/>
      <c r="GH3" s="364"/>
      <c r="GI3" s="364"/>
      <c r="GJ3" s="364"/>
      <c r="GK3" s="364"/>
      <c r="GL3" s="364"/>
      <c r="GM3" s="364"/>
      <c r="GN3" s="364"/>
      <c r="GO3" s="364"/>
      <c r="GP3" s="364"/>
      <c r="GQ3" s="364"/>
      <c r="GR3" s="364"/>
      <c r="GS3" s="364"/>
      <c r="GT3" s="364"/>
      <c r="GU3" s="364"/>
      <c r="GV3" s="364"/>
      <c r="GW3" s="364"/>
      <c r="GX3" s="364"/>
      <c r="GY3" s="364"/>
      <c r="GZ3" s="364"/>
      <c r="HA3" s="364"/>
      <c r="HB3" s="364"/>
      <c r="HC3" s="364"/>
      <c r="HD3" s="364"/>
      <c r="HE3" s="364"/>
      <c r="HF3" s="364"/>
      <c r="HG3" s="364"/>
      <c r="HH3" s="364"/>
      <c r="HI3" s="364"/>
      <c r="HJ3" s="364"/>
      <c r="HK3" s="364"/>
      <c r="HL3" s="364"/>
      <c r="HM3" s="364"/>
      <c r="HN3" s="364"/>
      <c r="HO3" s="364"/>
      <c r="HP3" s="364"/>
      <c r="HQ3" s="364"/>
      <c r="HR3" s="364"/>
      <c r="HS3" s="364"/>
      <c r="HT3" s="364"/>
      <c r="HU3" s="364"/>
      <c r="HV3" s="364"/>
      <c r="HW3" s="364"/>
      <c r="HX3" s="364"/>
      <c r="HY3" s="364"/>
      <c r="HZ3" s="364"/>
      <c r="IA3" s="364"/>
      <c r="IB3" s="364"/>
      <c r="IC3" s="364"/>
      <c r="ID3" s="364"/>
      <c r="IE3" s="364"/>
      <c r="IF3" s="364"/>
      <c r="IG3" s="364"/>
      <c r="IH3" s="364"/>
      <c r="II3" s="364"/>
      <c r="IJ3" s="364"/>
      <c r="IK3" s="364"/>
      <c r="IL3" s="364"/>
      <c r="IM3" s="364"/>
      <c r="IN3" s="364"/>
      <c r="IO3" s="364"/>
      <c r="IP3" s="364"/>
      <c r="IQ3" s="364"/>
      <c r="IR3" s="364"/>
      <c r="IS3" s="364"/>
      <c r="IT3" s="364"/>
      <c r="IU3" s="364"/>
      <c r="IV3" s="364"/>
    </row>
    <row r="4" spans="1:256" ht="22.5" customHeight="1">
      <c r="A4" s="419"/>
      <c r="B4" s="419"/>
      <c r="C4" s="421" t="s">
        <v>374</v>
      </c>
      <c r="D4" s="421"/>
      <c r="E4" s="421"/>
      <c r="F4" s="428"/>
      <c r="G4" s="428"/>
      <c r="H4" s="428"/>
      <c r="I4" s="428"/>
      <c r="J4" s="428"/>
      <c r="K4" s="428"/>
      <c r="L4" s="428"/>
      <c r="M4" s="428"/>
      <c r="N4" s="419"/>
      <c r="O4" s="419"/>
      <c r="P4" s="364"/>
      <c r="Q4" s="364"/>
      <c r="R4" s="364"/>
      <c r="S4" s="364"/>
      <c r="T4" s="364"/>
      <c r="U4" s="364"/>
      <c r="V4" s="364"/>
      <c r="W4" s="364"/>
      <c r="X4" s="364"/>
      <c r="Y4" s="364"/>
      <c r="Z4" s="364"/>
      <c r="AA4" s="364"/>
      <c r="AB4" s="364"/>
      <c r="AC4" s="364"/>
      <c r="AD4" s="364"/>
      <c r="AE4" s="364"/>
      <c r="AF4" s="364"/>
      <c r="AG4" s="364"/>
      <c r="AH4" s="364"/>
      <c r="AI4" s="364"/>
      <c r="AJ4" s="364"/>
      <c r="AK4" s="364"/>
      <c r="AL4" s="364"/>
      <c r="AM4" s="364"/>
      <c r="AN4" s="364"/>
      <c r="AO4" s="364"/>
      <c r="AP4" s="364"/>
      <c r="AQ4" s="364"/>
      <c r="AR4" s="364"/>
      <c r="AS4" s="364"/>
      <c r="AT4" s="364"/>
      <c r="AU4" s="364"/>
      <c r="AV4" s="364"/>
      <c r="AW4" s="364"/>
      <c r="AX4" s="364"/>
      <c r="AY4" s="364"/>
      <c r="AZ4" s="364"/>
      <c r="BA4" s="364"/>
      <c r="BB4" s="364"/>
      <c r="BC4" s="364"/>
      <c r="BD4" s="364"/>
      <c r="BE4" s="364"/>
      <c r="BF4" s="364"/>
      <c r="BG4" s="364"/>
      <c r="BH4" s="364"/>
      <c r="BI4" s="364"/>
      <c r="BJ4" s="364"/>
      <c r="BK4" s="364"/>
      <c r="BL4" s="364"/>
      <c r="BM4" s="364"/>
      <c r="BN4" s="364"/>
      <c r="BO4" s="364"/>
      <c r="BP4" s="364"/>
      <c r="BQ4" s="364"/>
      <c r="BR4" s="364"/>
      <c r="BS4" s="364"/>
      <c r="BT4" s="364"/>
      <c r="BU4" s="364"/>
      <c r="BV4" s="364"/>
      <c r="BW4" s="364"/>
      <c r="BX4" s="364"/>
      <c r="BY4" s="364"/>
      <c r="BZ4" s="364"/>
      <c r="CA4" s="364"/>
      <c r="CB4" s="364"/>
      <c r="CC4" s="364"/>
      <c r="CD4" s="364"/>
      <c r="CE4" s="364"/>
      <c r="CF4" s="364"/>
      <c r="CG4" s="364"/>
      <c r="CH4" s="364"/>
      <c r="CI4" s="364"/>
      <c r="CJ4" s="364"/>
      <c r="CK4" s="364"/>
      <c r="CL4" s="364"/>
      <c r="CM4" s="364"/>
      <c r="CN4" s="364"/>
      <c r="CO4" s="364"/>
      <c r="CP4" s="364"/>
      <c r="CQ4" s="364"/>
      <c r="CR4" s="364"/>
      <c r="CS4" s="364"/>
      <c r="CT4" s="364"/>
      <c r="CU4" s="364"/>
      <c r="CV4" s="364"/>
      <c r="CW4" s="364"/>
      <c r="CX4" s="364"/>
      <c r="CY4" s="364"/>
      <c r="CZ4" s="364"/>
      <c r="DA4" s="364"/>
      <c r="DB4" s="364"/>
      <c r="DC4" s="364"/>
      <c r="DD4" s="364"/>
      <c r="DE4" s="364"/>
      <c r="DF4" s="364"/>
      <c r="DG4" s="364"/>
      <c r="DH4" s="364"/>
      <c r="DI4" s="364"/>
      <c r="DJ4" s="364"/>
      <c r="DK4" s="364"/>
      <c r="DL4" s="364"/>
      <c r="DM4" s="364"/>
      <c r="DN4" s="364"/>
      <c r="DO4" s="364"/>
      <c r="DP4" s="364"/>
      <c r="DQ4" s="364"/>
      <c r="DR4" s="364"/>
      <c r="DS4" s="364"/>
      <c r="DT4" s="364"/>
      <c r="DU4" s="364"/>
      <c r="DV4" s="364"/>
      <c r="DW4" s="364"/>
      <c r="DX4" s="364"/>
      <c r="DY4" s="364"/>
      <c r="DZ4" s="364"/>
      <c r="EA4" s="364"/>
      <c r="EB4" s="364"/>
      <c r="EC4" s="364"/>
      <c r="ED4" s="364"/>
      <c r="EE4" s="364"/>
      <c r="EF4" s="364"/>
      <c r="EG4" s="364"/>
      <c r="EH4" s="364"/>
      <c r="EI4" s="364"/>
      <c r="EJ4" s="364"/>
      <c r="EK4" s="364"/>
      <c r="EL4" s="364"/>
      <c r="EM4" s="364"/>
      <c r="EN4" s="364"/>
      <c r="EO4" s="364"/>
      <c r="EP4" s="364"/>
      <c r="EQ4" s="364"/>
      <c r="ER4" s="364"/>
      <c r="ES4" s="364"/>
      <c r="ET4" s="364"/>
      <c r="EU4" s="364"/>
      <c r="EV4" s="364"/>
      <c r="EW4" s="364"/>
      <c r="EX4" s="364"/>
      <c r="EY4" s="364"/>
      <c r="EZ4" s="364"/>
      <c r="FA4" s="364"/>
      <c r="FB4" s="364"/>
      <c r="FC4" s="364"/>
      <c r="FD4" s="364"/>
      <c r="FE4" s="364"/>
      <c r="FF4" s="364"/>
      <c r="FG4" s="364"/>
      <c r="FH4" s="364"/>
      <c r="FI4" s="364"/>
      <c r="FJ4" s="364"/>
      <c r="FK4" s="364"/>
      <c r="FL4" s="364"/>
      <c r="FM4" s="364"/>
      <c r="FN4" s="364"/>
      <c r="FO4" s="364"/>
      <c r="FP4" s="364"/>
      <c r="FQ4" s="364"/>
      <c r="FR4" s="364"/>
      <c r="FS4" s="364"/>
      <c r="FT4" s="364"/>
      <c r="FU4" s="364"/>
      <c r="FV4" s="364"/>
      <c r="FW4" s="364"/>
      <c r="FX4" s="364"/>
      <c r="FY4" s="364"/>
      <c r="FZ4" s="364"/>
      <c r="GA4" s="364"/>
      <c r="GB4" s="364"/>
      <c r="GC4" s="364"/>
      <c r="GD4" s="364"/>
      <c r="GE4" s="364"/>
      <c r="GF4" s="364"/>
      <c r="GG4" s="364"/>
      <c r="GH4" s="364"/>
      <c r="GI4" s="364"/>
      <c r="GJ4" s="364"/>
      <c r="GK4" s="364"/>
      <c r="GL4" s="364"/>
      <c r="GM4" s="364"/>
      <c r="GN4" s="364"/>
      <c r="GO4" s="364"/>
      <c r="GP4" s="364"/>
      <c r="GQ4" s="364"/>
      <c r="GR4" s="364"/>
      <c r="GS4" s="364"/>
      <c r="GT4" s="364"/>
      <c r="GU4" s="364"/>
      <c r="GV4" s="364"/>
      <c r="GW4" s="364"/>
      <c r="GX4" s="364"/>
      <c r="GY4" s="364"/>
      <c r="GZ4" s="364"/>
      <c r="HA4" s="364"/>
      <c r="HB4" s="364"/>
      <c r="HC4" s="364"/>
      <c r="HD4" s="364"/>
      <c r="HE4" s="364"/>
      <c r="HF4" s="364"/>
      <c r="HG4" s="364"/>
      <c r="HH4" s="364"/>
      <c r="HI4" s="364"/>
      <c r="HJ4" s="364"/>
      <c r="HK4" s="364"/>
      <c r="HL4" s="364"/>
      <c r="HM4" s="364"/>
      <c r="HN4" s="364"/>
      <c r="HO4" s="364"/>
      <c r="HP4" s="364"/>
      <c r="HQ4" s="364"/>
      <c r="HR4" s="364"/>
      <c r="HS4" s="364"/>
      <c r="HT4" s="364"/>
      <c r="HU4" s="364"/>
      <c r="HV4" s="364"/>
      <c r="HW4" s="364"/>
      <c r="HX4" s="364"/>
      <c r="HY4" s="364"/>
      <c r="HZ4" s="364"/>
      <c r="IA4" s="364"/>
      <c r="IB4" s="364"/>
      <c r="IC4" s="364"/>
      <c r="ID4" s="364"/>
      <c r="IE4" s="364"/>
      <c r="IF4" s="364"/>
      <c r="IG4" s="364"/>
      <c r="IH4" s="364"/>
      <c r="II4" s="364"/>
      <c r="IJ4" s="364"/>
      <c r="IK4" s="364"/>
      <c r="IL4" s="364"/>
      <c r="IM4" s="364"/>
      <c r="IN4" s="364"/>
      <c r="IO4" s="364"/>
      <c r="IP4" s="364"/>
      <c r="IQ4" s="364"/>
      <c r="IR4" s="364"/>
      <c r="IS4" s="364"/>
      <c r="IT4" s="364"/>
      <c r="IU4" s="364"/>
      <c r="IV4" s="364"/>
    </row>
    <row r="5" spans="1:256" ht="15" customHeight="1">
      <c r="A5" s="364"/>
      <c r="B5" s="364"/>
      <c r="C5" s="364"/>
      <c r="D5" s="364"/>
      <c r="E5" s="364"/>
      <c r="F5" s="364"/>
      <c r="G5" s="364"/>
      <c r="H5" s="364"/>
      <c r="I5" s="364"/>
      <c r="J5" s="364"/>
      <c r="K5" s="364"/>
      <c r="L5" s="364"/>
      <c r="M5" s="364"/>
      <c r="N5" s="364"/>
      <c r="O5" s="364"/>
      <c r="P5" s="364"/>
      <c r="Q5" s="364"/>
      <c r="R5" s="364"/>
      <c r="S5" s="364"/>
      <c r="T5" s="364"/>
      <c r="U5" s="364"/>
      <c r="V5" s="364"/>
      <c r="W5" s="364"/>
      <c r="X5" s="364"/>
      <c r="Y5" s="364"/>
      <c r="Z5" s="364"/>
      <c r="AA5" s="364"/>
      <c r="AB5" s="364"/>
      <c r="AC5" s="364"/>
      <c r="AD5" s="364"/>
      <c r="AE5" s="364"/>
      <c r="AF5" s="364"/>
      <c r="AG5" s="364"/>
      <c r="AH5" s="364"/>
      <c r="AI5" s="364"/>
      <c r="AJ5" s="364"/>
      <c r="AK5" s="364"/>
      <c r="AL5" s="364"/>
      <c r="AM5" s="364"/>
      <c r="AN5" s="364"/>
      <c r="AO5" s="364"/>
      <c r="AP5" s="364"/>
      <c r="AQ5" s="364"/>
      <c r="AR5" s="364"/>
      <c r="AS5" s="364"/>
      <c r="AT5" s="364"/>
      <c r="AU5" s="364"/>
      <c r="AV5" s="364"/>
      <c r="AW5" s="364"/>
      <c r="AX5" s="364"/>
      <c r="AY5" s="364"/>
      <c r="AZ5" s="364"/>
      <c r="BA5" s="364"/>
      <c r="BB5" s="364"/>
      <c r="BC5" s="364"/>
      <c r="BD5" s="364"/>
      <c r="BE5" s="364"/>
      <c r="BF5" s="364"/>
      <c r="BG5" s="364"/>
      <c r="BH5" s="364"/>
      <c r="BI5" s="364"/>
      <c r="BJ5" s="364"/>
      <c r="BK5" s="364"/>
      <c r="BL5" s="364"/>
      <c r="BM5" s="364"/>
      <c r="BN5" s="364"/>
      <c r="BO5" s="364"/>
      <c r="BP5" s="364"/>
      <c r="BQ5" s="364"/>
      <c r="BR5" s="364"/>
      <c r="BS5" s="364"/>
      <c r="BT5" s="364"/>
      <c r="BU5" s="364"/>
      <c r="BV5" s="364"/>
      <c r="BW5" s="364"/>
      <c r="BX5" s="364"/>
      <c r="BY5" s="364"/>
      <c r="BZ5" s="364"/>
      <c r="CA5" s="364"/>
      <c r="CB5" s="364"/>
      <c r="CC5" s="364"/>
      <c r="CD5" s="364"/>
      <c r="CE5" s="364"/>
      <c r="CF5" s="364"/>
      <c r="CG5" s="364"/>
      <c r="CH5" s="364"/>
      <c r="CI5" s="364"/>
      <c r="CJ5" s="364"/>
      <c r="CK5" s="364"/>
      <c r="CL5" s="364"/>
      <c r="CM5" s="364"/>
      <c r="CN5" s="364"/>
      <c r="CO5" s="364"/>
      <c r="CP5" s="364"/>
      <c r="CQ5" s="364"/>
      <c r="CR5" s="364"/>
      <c r="CS5" s="364"/>
      <c r="CT5" s="364"/>
      <c r="CU5" s="364"/>
      <c r="CV5" s="364"/>
      <c r="CW5" s="364"/>
      <c r="CX5" s="364"/>
      <c r="CY5" s="364"/>
      <c r="CZ5" s="364"/>
      <c r="DA5" s="364"/>
      <c r="DB5" s="364"/>
      <c r="DC5" s="364"/>
      <c r="DD5" s="364"/>
      <c r="DE5" s="364"/>
      <c r="DF5" s="364"/>
      <c r="DG5" s="364"/>
      <c r="DH5" s="364"/>
      <c r="DI5" s="364"/>
      <c r="DJ5" s="364"/>
      <c r="DK5" s="364"/>
      <c r="DL5" s="364"/>
      <c r="DM5" s="364"/>
      <c r="DN5" s="364"/>
      <c r="DO5" s="364"/>
      <c r="DP5" s="364"/>
      <c r="DQ5" s="364"/>
      <c r="DR5" s="364"/>
      <c r="DS5" s="364"/>
      <c r="DT5" s="364"/>
      <c r="DU5" s="364"/>
      <c r="DV5" s="364"/>
      <c r="DW5" s="364"/>
      <c r="DX5" s="364"/>
      <c r="DY5" s="364"/>
      <c r="DZ5" s="364"/>
      <c r="EA5" s="364"/>
      <c r="EB5" s="364"/>
      <c r="EC5" s="364"/>
      <c r="ED5" s="364"/>
      <c r="EE5" s="364"/>
      <c r="EF5" s="364"/>
      <c r="EG5" s="364"/>
      <c r="EH5" s="364"/>
      <c r="EI5" s="364"/>
      <c r="EJ5" s="364"/>
      <c r="EK5" s="364"/>
      <c r="EL5" s="364"/>
      <c r="EM5" s="364"/>
      <c r="EN5" s="364"/>
      <c r="EO5" s="364"/>
      <c r="EP5" s="364"/>
      <c r="EQ5" s="364"/>
      <c r="ER5" s="364"/>
      <c r="ES5" s="364"/>
      <c r="ET5" s="364"/>
      <c r="EU5" s="364"/>
      <c r="EV5" s="364"/>
      <c r="EW5" s="364"/>
      <c r="EX5" s="364"/>
      <c r="EY5" s="364"/>
      <c r="EZ5" s="364"/>
      <c r="FA5" s="364"/>
      <c r="FB5" s="364"/>
      <c r="FC5" s="364"/>
      <c r="FD5" s="364"/>
      <c r="FE5" s="364"/>
      <c r="FF5" s="364"/>
      <c r="FG5" s="364"/>
      <c r="FH5" s="364"/>
      <c r="FI5" s="364"/>
      <c r="FJ5" s="364"/>
      <c r="FK5" s="364"/>
      <c r="FL5" s="364"/>
      <c r="FM5" s="364"/>
      <c r="FN5" s="364"/>
      <c r="FO5" s="364"/>
      <c r="FP5" s="364"/>
      <c r="FQ5" s="364"/>
      <c r="FR5" s="364"/>
      <c r="FS5" s="364"/>
      <c r="FT5" s="364"/>
      <c r="FU5" s="364"/>
      <c r="FV5" s="364"/>
      <c r="FW5" s="364"/>
      <c r="FX5" s="364"/>
      <c r="FY5" s="364"/>
      <c r="FZ5" s="364"/>
      <c r="GA5" s="364"/>
      <c r="GB5" s="364"/>
      <c r="GC5" s="364"/>
      <c r="GD5" s="364"/>
      <c r="GE5" s="364"/>
      <c r="GF5" s="364"/>
      <c r="GG5" s="364"/>
      <c r="GH5" s="364"/>
      <c r="GI5" s="364"/>
      <c r="GJ5" s="364"/>
      <c r="GK5" s="364"/>
      <c r="GL5" s="364"/>
      <c r="GM5" s="364"/>
      <c r="GN5" s="364"/>
      <c r="GO5" s="364"/>
      <c r="GP5" s="364"/>
      <c r="GQ5" s="364"/>
      <c r="GR5" s="364"/>
      <c r="GS5" s="364"/>
      <c r="GT5" s="364"/>
      <c r="GU5" s="364"/>
      <c r="GV5" s="364"/>
      <c r="GW5" s="364"/>
      <c r="GX5" s="364"/>
      <c r="GY5" s="364"/>
      <c r="GZ5" s="364"/>
      <c r="HA5" s="364"/>
      <c r="HB5" s="364"/>
      <c r="HC5" s="364"/>
      <c r="HD5" s="364"/>
      <c r="HE5" s="364"/>
      <c r="HF5" s="364"/>
      <c r="HG5" s="364"/>
      <c r="HH5" s="364"/>
      <c r="HI5" s="364"/>
      <c r="HJ5" s="364"/>
      <c r="HK5" s="364"/>
      <c r="HL5" s="364"/>
      <c r="HM5" s="364"/>
      <c r="HN5" s="364"/>
      <c r="HO5" s="364"/>
      <c r="HP5" s="364"/>
      <c r="HQ5" s="364"/>
      <c r="HR5" s="364"/>
      <c r="HS5" s="364"/>
      <c r="HT5" s="364"/>
      <c r="HU5" s="364"/>
      <c r="HV5" s="364"/>
      <c r="HW5" s="364"/>
      <c r="HX5" s="364"/>
      <c r="HY5" s="364"/>
      <c r="HZ5" s="364"/>
      <c r="IA5" s="364"/>
      <c r="IB5" s="364"/>
      <c r="IC5" s="364"/>
      <c r="ID5" s="364"/>
      <c r="IE5" s="364"/>
      <c r="IF5" s="364"/>
      <c r="IG5" s="364"/>
      <c r="IH5" s="364"/>
      <c r="II5" s="364"/>
      <c r="IJ5" s="364"/>
      <c r="IK5" s="364"/>
      <c r="IL5" s="364"/>
      <c r="IM5" s="364"/>
      <c r="IN5" s="364"/>
      <c r="IO5" s="364"/>
      <c r="IP5" s="364"/>
      <c r="IQ5" s="364"/>
      <c r="IR5" s="364"/>
      <c r="IS5" s="364"/>
      <c r="IT5" s="364"/>
      <c r="IU5" s="364"/>
      <c r="IV5" s="364"/>
    </row>
    <row r="6" spans="1:256" ht="15" customHeight="1">
      <c r="A6" s="421" t="s">
        <v>345</v>
      </c>
      <c r="B6" s="421"/>
      <c r="C6" s="421"/>
      <c r="D6" s="421"/>
      <c r="E6" s="421"/>
      <c r="F6" s="421"/>
      <c r="G6" s="421"/>
      <c r="H6" s="421"/>
      <c r="I6" s="421"/>
      <c r="J6" s="421"/>
      <c r="K6" s="421"/>
      <c r="L6" s="421"/>
      <c r="M6" s="421"/>
      <c r="N6" s="421"/>
      <c r="O6" s="421"/>
      <c r="P6" s="364"/>
      <c r="Q6" s="364"/>
      <c r="R6" s="364"/>
      <c r="S6" s="364"/>
      <c r="T6" s="364"/>
      <c r="U6" s="364"/>
      <c r="V6" s="364"/>
      <c r="W6" s="364"/>
      <c r="X6" s="364"/>
      <c r="Y6" s="364"/>
      <c r="Z6" s="364"/>
      <c r="AA6" s="364"/>
      <c r="AB6" s="364"/>
      <c r="AC6" s="364"/>
      <c r="AD6" s="364"/>
      <c r="AE6" s="364"/>
      <c r="AF6" s="364"/>
      <c r="AG6" s="364"/>
      <c r="AH6" s="364"/>
      <c r="AI6" s="364"/>
      <c r="AJ6" s="364"/>
      <c r="AK6" s="364"/>
      <c r="AL6" s="364"/>
      <c r="AM6" s="364"/>
      <c r="AN6" s="364"/>
      <c r="AO6" s="364"/>
      <c r="AP6" s="364"/>
      <c r="AQ6" s="364"/>
      <c r="AR6" s="364"/>
      <c r="AS6" s="364"/>
      <c r="AT6" s="364"/>
      <c r="AU6" s="364"/>
      <c r="AV6" s="364"/>
      <c r="AW6" s="364"/>
      <c r="AX6" s="364"/>
      <c r="AY6" s="364"/>
      <c r="AZ6" s="364"/>
      <c r="BA6" s="364"/>
      <c r="BB6" s="364"/>
      <c r="BC6" s="364"/>
      <c r="BD6" s="364"/>
      <c r="BE6" s="364"/>
      <c r="BF6" s="364"/>
      <c r="BG6" s="364"/>
      <c r="BH6" s="364"/>
      <c r="BI6" s="364"/>
      <c r="BJ6" s="364"/>
      <c r="BK6" s="364"/>
      <c r="BL6" s="364"/>
      <c r="BM6" s="364"/>
      <c r="BN6" s="364"/>
      <c r="BO6" s="364"/>
      <c r="BP6" s="364"/>
      <c r="BQ6" s="364"/>
      <c r="BR6" s="364"/>
      <c r="BS6" s="364"/>
      <c r="BT6" s="364"/>
      <c r="BU6" s="364"/>
      <c r="BV6" s="364"/>
      <c r="BW6" s="364"/>
      <c r="BX6" s="364"/>
      <c r="BY6" s="364"/>
      <c r="BZ6" s="364"/>
      <c r="CA6" s="364"/>
      <c r="CB6" s="364"/>
      <c r="CC6" s="364"/>
      <c r="CD6" s="364"/>
      <c r="CE6" s="364"/>
      <c r="CF6" s="364"/>
      <c r="CG6" s="364"/>
      <c r="CH6" s="364"/>
      <c r="CI6" s="364"/>
      <c r="CJ6" s="364"/>
      <c r="CK6" s="364"/>
      <c r="CL6" s="364"/>
      <c r="CM6" s="364"/>
      <c r="CN6" s="364"/>
      <c r="CO6" s="364"/>
      <c r="CP6" s="364"/>
      <c r="CQ6" s="364"/>
      <c r="CR6" s="364"/>
      <c r="CS6" s="364"/>
      <c r="CT6" s="364"/>
      <c r="CU6" s="364"/>
      <c r="CV6" s="364"/>
      <c r="CW6" s="364"/>
      <c r="CX6" s="364"/>
      <c r="CY6" s="364"/>
      <c r="CZ6" s="364"/>
      <c r="DA6" s="364"/>
      <c r="DB6" s="364"/>
      <c r="DC6" s="364"/>
      <c r="DD6" s="364"/>
      <c r="DE6" s="364"/>
      <c r="DF6" s="364"/>
      <c r="DG6" s="364"/>
      <c r="DH6" s="364"/>
      <c r="DI6" s="364"/>
      <c r="DJ6" s="364"/>
      <c r="DK6" s="364"/>
      <c r="DL6" s="364"/>
      <c r="DM6" s="364"/>
      <c r="DN6" s="364"/>
      <c r="DO6" s="364"/>
      <c r="DP6" s="364"/>
      <c r="DQ6" s="364"/>
      <c r="DR6" s="364"/>
      <c r="DS6" s="364"/>
      <c r="DT6" s="364"/>
      <c r="DU6" s="364"/>
      <c r="DV6" s="364"/>
      <c r="DW6" s="364"/>
      <c r="DX6" s="364"/>
      <c r="DY6" s="364"/>
      <c r="DZ6" s="364"/>
      <c r="EA6" s="364"/>
      <c r="EB6" s="364"/>
      <c r="EC6" s="364"/>
      <c r="ED6" s="364"/>
      <c r="EE6" s="364"/>
      <c r="EF6" s="364"/>
      <c r="EG6" s="364"/>
      <c r="EH6" s="364"/>
      <c r="EI6" s="364"/>
      <c r="EJ6" s="364"/>
      <c r="EK6" s="364"/>
      <c r="EL6" s="364"/>
      <c r="EM6" s="364"/>
      <c r="EN6" s="364"/>
      <c r="EO6" s="364"/>
      <c r="EP6" s="364"/>
      <c r="EQ6" s="364"/>
      <c r="ER6" s="364"/>
      <c r="ES6" s="364"/>
      <c r="ET6" s="364"/>
      <c r="EU6" s="364"/>
      <c r="EV6" s="364"/>
      <c r="EW6" s="364"/>
      <c r="EX6" s="364"/>
      <c r="EY6" s="364"/>
      <c r="EZ6" s="364"/>
      <c r="FA6" s="364"/>
      <c r="FB6" s="364"/>
      <c r="FC6" s="364"/>
      <c r="FD6" s="364"/>
      <c r="FE6" s="364"/>
      <c r="FF6" s="364"/>
      <c r="FG6" s="364"/>
      <c r="FH6" s="364"/>
      <c r="FI6" s="364"/>
      <c r="FJ6" s="364"/>
      <c r="FK6" s="364"/>
      <c r="FL6" s="364"/>
      <c r="FM6" s="364"/>
      <c r="FN6" s="364"/>
      <c r="FO6" s="364"/>
      <c r="FP6" s="364"/>
      <c r="FQ6" s="364"/>
      <c r="FR6" s="364"/>
      <c r="FS6" s="364"/>
      <c r="FT6" s="364"/>
      <c r="FU6" s="364"/>
      <c r="FV6" s="364"/>
      <c r="FW6" s="364"/>
      <c r="FX6" s="364"/>
      <c r="FY6" s="364"/>
      <c r="FZ6" s="364"/>
      <c r="GA6" s="364"/>
      <c r="GB6" s="364"/>
      <c r="GC6" s="364"/>
      <c r="GD6" s="364"/>
      <c r="GE6" s="364"/>
      <c r="GF6" s="364"/>
      <c r="GG6" s="364"/>
      <c r="GH6" s="364"/>
      <c r="GI6" s="364"/>
      <c r="GJ6" s="364"/>
      <c r="GK6" s="364"/>
      <c r="GL6" s="364"/>
      <c r="GM6" s="364"/>
      <c r="GN6" s="364"/>
      <c r="GO6" s="364"/>
      <c r="GP6" s="364"/>
      <c r="GQ6" s="364"/>
      <c r="GR6" s="364"/>
      <c r="GS6" s="364"/>
      <c r="GT6" s="364"/>
      <c r="GU6" s="364"/>
      <c r="GV6" s="364"/>
      <c r="GW6" s="364"/>
      <c r="GX6" s="364"/>
      <c r="GY6" s="364"/>
      <c r="GZ6" s="364"/>
      <c r="HA6" s="364"/>
      <c r="HB6" s="364"/>
      <c r="HC6" s="364"/>
      <c r="HD6" s="364"/>
      <c r="HE6" s="364"/>
      <c r="HF6" s="364"/>
      <c r="HG6" s="364"/>
      <c r="HH6" s="364"/>
      <c r="HI6" s="364"/>
      <c r="HJ6" s="364"/>
      <c r="HK6" s="364"/>
      <c r="HL6" s="364"/>
      <c r="HM6" s="364"/>
      <c r="HN6" s="364"/>
      <c r="HO6" s="364"/>
      <c r="HP6" s="364"/>
      <c r="HQ6" s="364"/>
      <c r="HR6" s="364"/>
      <c r="HS6" s="364"/>
      <c r="HT6" s="364"/>
      <c r="HU6" s="364"/>
      <c r="HV6" s="364"/>
      <c r="HW6" s="364"/>
      <c r="HX6" s="364"/>
      <c r="HY6" s="364"/>
      <c r="HZ6" s="364"/>
      <c r="IA6" s="364"/>
      <c r="IB6" s="364"/>
      <c r="IC6" s="364"/>
      <c r="ID6" s="364"/>
      <c r="IE6" s="364"/>
      <c r="IF6" s="364"/>
      <c r="IG6" s="364"/>
      <c r="IH6" s="364"/>
      <c r="II6" s="364"/>
      <c r="IJ6" s="364"/>
      <c r="IK6" s="364"/>
      <c r="IL6" s="364"/>
      <c r="IM6" s="364"/>
      <c r="IN6" s="364"/>
      <c r="IO6" s="364"/>
      <c r="IP6" s="364"/>
      <c r="IQ6" s="364"/>
      <c r="IR6" s="364"/>
      <c r="IS6" s="364"/>
      <c r="IT6" s="364"/>
      <c r="IU6" s="364"/>
      <c r="IV6" s="364"/>
    </row>
    <row r="9" spans="1:256" ht="15" customHeight="1">
      <c r="A9" s="418" t="s">
        <v>38</v>
      </c>
      <c r="B9" s="364"/>
      <c r="C9" s="364"/>
      <c r="D9" s="364"/>
      <c r="E9" s="364"/>
      <c r="F9" s="364"/>
      <c r="G9" s="364"/>
      <c r="H9" s="364"/>
      <c r="I9" s="364"/>
      <c r="J9" s="364"/>
      <c r="K9" s="364"/>
      <c r="L9" s="364"/>
      <c r="M9" s="364"/>
      <c r="N9" s="364"/>
      <c r="O9" s="364"/>
      <c r="P9" s="364"/>
      <c r="Q9" s="364"/>
      <c r="R9" s="364"/>
      <c r="S9" s="364"/>
      <c r="T9" s="364"/>
      <c r="U9" s="364"/>
      <c r="V9" s="364"/>
      <c r="W9" s="364"/>
      <c r="X9" s="364"/>
      <c r="Y9" s="364"/>
      <c r="Z9" s="364"/>
      <c r="AA9" s="364"/>
      <c r="AB9" s="364"/>
      <c r="AC9" s="364"/>
      <c r="AD9" s="364"/>
      <c r="AE9" s="364"/>
      <c r="AF9" s="364"/>
      <c r="AG9" s="364"/>
      <c r="AH9" s="364"/>
      <c r="AI9" s="364"/>
      <c r="AJ9" s="364"/>
      <c r="AK9" s="364"/>
      <c r="AL9" s="364"/>
      <c r="AM9" s="364"/>
      <c r="AN9" s="364"/>
      <c r="AO9" s="364"/>
      <c r="AP9" s="364"/>
      <c r="AQ9" s="364"/>
      <c r="AR9" s="364"/>
      <c r="AS9" s="364"/>
      <c r="AT9" s="364"/>
      <c r="AU9" s="364"/>
      <c r="AV9" s="364"/>
      <c r="AW9" s="364"/>
      <c r="AX9" s="364"/>
      <c r="AY9" s="364"/>
      <c r="AZ9" s="364"/>
      <c r="BA9" s="364"/>
      <c r="BB9" s="364"/>
      <c r="BC9" s="364"/>
      <c r="BD9" s="364"/>
      <c r="BE9" s="364"/>
      <c r="BF9" s="364"/>
      <c r="BG9" s="364"/>
      <c r="BH9" s="364"/>
      <c r="BI9" s="364"/>
      <c r="BJ9" s="364"/>
      <c r="BK9" s="364"/>
      <c r="BL9" s="364"/>
      <c r="BM9" s="364"/>
      <c r="BN9" s="364"/>
      <c r="BO9" s="364"/>
      <c r="BP9" s="364"/>
      <c r="BQ9" s="364"/>
      <c r="BR9" s="364"/>
      <c r="BS9" s="364"/>
      <c r="BT9" s="364"/>
      <c r="BU9" s="364"/>
      <c r="BV9" s="364"/>
      <c r="BW9" s="364"/>
      <c r="BX9" s="364"/>
      <c r="BY9" s="364"/>
      <c r="BZ9" s="364"/>
      <c r="CA9" s="364"/>
      <c r="CB9" s="364"/>
      <c r="CC9" s="364"/>
      <c r="CD9" s="364"/>
      <c r="CE9" s="364"/>
      <c r="CF9" s="364"/>
      <c r="CG9" s="364"/>
      <c r="CH9" s="364"/>
      <c r="CI9" s="364"/>
      <c r="CJ9" s="364"/>
      <c r="CK9" s="364"/>
      <c r="CL9" s="364"/>
      <c r="CM9" s="364"/>
      <c r="CN9" s="364"/>
      <c r="CO9" s="364"/>
      <c r="CP9" s="364"/>
      <c r="CQ9" s="364"/>
      <c r="CR9" s="364"/>
      <c r="CS9" s="364"/>
      <c r="CT9" s="364"/>
      <c r="CU9" s="364"/>
      <c r="CV9" s="364"/>
      <c r="CW9" s="364"/>
      <c r="CX9" s="364"/>
      <c r="CY9" s="364"/>
      <c r="CZ9" s="364"/>
      <c r="DA9" s="364"/>
      <c r="DB9" s="364"/>
      <c r="DC9" s="364"/>
      <c r="DD9" s="364"/>
      <c r="DE9" s="364"/>
      <c r="DF9" s="364"/>
      <c r="DG9" s="364"/>
      <c r="DH9" s="364"/>
      <c r="DI9" s="364"/>
      <c r="DJ9" s="364"/>
      <c r="DK9" s="364"/>
      <c r="DL9" s="364"/>
      <c r="DM9" s="364"/>
      <c r="DN9" s="364"/>
      <c r="DO9" s="364"/>
      <c r="DP9" s="364"/>
      <c r="DQ9" s="364"/>
      <c r="DR9" s="364"/>
      <c r="DS9" s="364"/>
      <c r="DT9" s="364"/>
      <c r="DU9" s="364"/>
      <c r="DV9" s="364"/>
      <c r="DW9" s="364"/>
      <c r="DX9" s="364"/>
      <c r="DY9" s="364"/>
      <c r="DZ9" s="364"/>
      <c r="EA9" s="364"/>
      <c r="EB9" s="364"/>
      <c r="EC9" s="364"/>
      <c r="ED9" s="364"/>
      <c r="EE9" s="364"/>
      <c r="EF9" s="364"/>
      <c r="EG9" s="364"/>
      <c r="EH9" s="364"/>
      <c r="EI9" s="364"/>
      <c r="EJ9" s="364"/>
      <c r="EK9" s="364"/>
      <c r="EL9" s="364"/>
      <c r="EM9" s="364"/>
      <c r="EN9" s="364"/>
      <c r="EO9" s="364"/>
      <c r="EP9" s="364"/>
      <c r="EQ9" s="364"/>
      <c r="ER9" s="364"/>
      <c r="ES9" s="364"/>
      <c r="ET9" s="364"/>
      <c r="EU9" s="364"/>
      <c r="EV9" s="364"/>
      <c r="EW9" s="364"/>
      <c r="EX9" s="364"/>
      <c r="EY9" s="364"/>
      <c r="EZ9" s="364"/>
      <c r="FA9" s="364"/>
      <c r="FB9" s="364"/>
      <c r="FC9" s="364"/>
      <c r="FD9" s="364"/>
      <c r="FE9" s="364"/>
      <c r="FF9" s="364"/>
      <c r="FG9" s="364"/>
      <c r="FH9" s="364"/>
      <c r="FI9" s="364"/>
      <c r="FJ9" s="364"/>
      <c r="FK9" s="364"/>
      <c r="FL9" s="364"/>
      <c r="FM9" s="364"/>
      <c r="FN9" s="364"/>
      <c r="FO9" s="364"/>
      <c r="FP9" s="364"/>
      <c r="FQ9" s="364"/>
      <c r="FR9" s="364"/>
      <c r="FS9" s="364"/>
      <c r="FT9" s="364"/>
      <c r="FU9" s="364"/>
      <c r="FV9" s="364"/>
      <c r="FW9" s="364"/>
      <c r="FX9" s="364"/>
      <c r="FY9" s="364"/>
      <c r="FZ9" s="364"/>
      <c r="GA9" s="364"/>
      <c r="GB9" s="364"/>
      <c r="GC9" s="364"/>
      <c r="GD9" s="364"/>
      <c r="GE9" s="364"/>
      <c r="GF9" s="364"/>
      <c r="GG9" s="364"/>
      <c r="GH9" s="364"/>
      <c r="GI9" s="364"/>
      <c r="GJ9" s="364"/>
      <c r="GK9" s="364"/>
      <c r="GL9" s="364"/>
      <c r="GM9" s="364"/>
      <c r="GN9" s="364"/>
      <c r="GO9" s="364"/>
      <c r="GP9" s="364"/>
      <c r="GQ9" s="364"/>
      <c r="GR9" s="364"/>
      <c r="GS9" s="364"/>
      <c r="GT9" s="364"/>
      <c r="GU9" s="364"/>
      <c r="GV9" s="364"/>
      <c r="GW9" s="364"/>
      <c r="GX9" s="364"/>
      <c r="GY9" s="364"/>
      <c r="GZ9" s="364"/>
      <c r="HA9" s="364"/>
      <c r="HB9" s="364"/>
      <c r="HC9" s="364"/>
      <c r="HD9" s="364"/>
      <c r="HE9" s="364"/>
      <c r="HF9" s="364"/>
      <c r="HG9" s="364"/>
      <c r="HH9" s="364"/>
      <c r="HI9" s="364"/>
      <c r="HJ9" s="364"/>
      <c r="HK9" s="364"/>
      <c r="HL9" s="364"/>
      <c r="HM9" s="364"/>
      <c r="HN9" s="364"/>
      <c r="HO9" s="364"/>
      <c r="HP9" s="364"/>
      <c r="HQ9" s="364"/>
      <c r="HR9" s="364"/>
      <c r="HS9" s="364"/>
      <c r="HT9" s="364"/>
      <c r="HU9" s="364"/>
      <c r="HV9" s="364"/>
      <c r="HW9" s="364"/>
      <c r="HX9" s="364"/>
      <c r="HY9" s="364"/>
      <c r="HZ9" s="364"/>
      <c r="IA9" s="364"/>
      <c r="IB9" s="364"/>
      <c r="IC9" s="364"/>
      <c r="ID9" s="364"/>
      <c r="IE9" s="364"/>
      <c r="IF9" s="364"/>
      <c r="IG9" s="364"/>
      <c r="IH9" s="364"/>
      <c r="II9" s="364"/>
      <c r="IJ9" s="364"/>
      <c r="IK9" s="364"/>
      <c r="IL9" s="364"/>
      <c r="IM9" s="364"/>
      <c r="IN9" s="364"/>
      <c r="IO9" s="364"/>
      <c r="IP9" s="364"/>
      <c r="IQ9" s="364"/>
      <c r="IR9" s="364"/>
      <c r="IS9" s="364"/>
      <c r="IT9" s="364"/>
      <c r="IU9" s="364"/>
      <c r="IV9" s="364"/>
    </row>
    <row r="11" spans="1:256" ht="22.5" customHeight="1">
      <c r="A11" s="364"/>
      <c r="B11" s="364"/>
      <c r="C11" s="364"/>
      <c r="D11" s="422" t="s">
        <v>73</v>
      </c>
      <c r="E11" s="422"/>
      <c r="F11" s="430"/>
      <c r="G11" s="431"/>
      <c r="H11" s="431"/>
      <c r="I11" s="431"/>
      <c r="J11" s="431"/>
      <c r="K11" s="431"/>
      <c r="L11" s="431"/>
      <c r="M11" s="431"/>
      <c r="N11" s="431"/>
      <c r="O11" s="432"/>
      <c r="P11" s="364"/>
      <c r="Q11" s="364"/>
      <c r="R11" s="364"/>
      <c r="S11" s="364"/>
      <c r="T11" s="364"/>
      <c r="U11" s="364"/>
      <c r="V11" s="364"/>
      <c r="W11" s="364"/>
      <c r="X11" s="364"/>
      <c r="Y11" s="364"/>
      <c r="Z11" s="364"/>
      <c r="AA11" s="364"/>
      <c r="AB11" s="364"/>
      <c r="AC11" s="364"/>
      <c r="AD11" s="364"/>
      <c r="AE11" s="364"/>
      <c r="AF11" s="364"/>
      <c r="AG11" s="364"/>
      <c r="AH11" s="364"/>
      <c r="AI11" s="364"/>
      <c r="AJ11" s="364"/>
      <c r="AK11" s="364"/>
      <c r="AL11" s="364"/>
      <c r="AM11" s="364"/>
      <c r="AN11" s="364"/>
      <c r="AO11" s="364"/>
      <c r="AP11" s="364"/>
      <c r="AQ11" s="364"/>
      <c r="AR11" s="364"/>
      <c r="AS11" s="364"/>
      <c r="AT11" s="364"/>
      <c r="AU11" s="364"/>
      <c r="AV11" s="364"/>
      <c r="AW11" s="364"/>
      <c r="AX11" s="364"/>
      <c r="AY11" s="364"/>
      <c r="AZ11" s="364"/>
      <c r="BA11" s="364"/>
      <c r="BB11" s="364"/>
      <c r="BC11" s="364"/>
      <c r="BD11" s="364"/>
      <c r="BE11" s="364"/>
      <c r="BF11" s="364"/>
      <c r="BG11" s="364"/>
      <c r="BH11" s="364"/>
      <c r="BI11" s="364"/>
      <c r="BJ11" s="364"/>
      <c r="BK11" s="364"/>
      <c r="BL11" s="364"/>
      <c r="BM11" s="364"/>
      <c r="BN11" s="364"/>
      <c r="BO11" s="364"/>
      <c r="BP11" s="364"/>
      <c r="BQ11" s="364"/>
      <c r="BR11" s="364"/>
      <c r="BS11" s="364"/>
      <c r="BT11" s="364"/>
      <c r="BU11" s="364"/>
      <c r="BV11" s="364"/>
      <c r="BW11" s="364"/>
      <c r="BX11" s="364"/>
      <c r="BY11" s="364"/>
      <c r="BZ11" s="364"/>
      <c r="CA11" s="364"/>
      <c r="CB11" s="364"/>
      <c r="CC11" s="364"/>
      <c r="CD11" s="364"/>
      <c r="CE11" s="364"/>
      <c r="CF11" s="364"/>
      <c r="CG11" s="364"/>
      <c r="CH11" s="364"/>
      <c r="CI11" s="364"/>
      <c r="CJ11" s="364"/>
      <c r="CK11" s="364"/>
      <c r="CL11" s="364"/>
      <c r="CM11" s="364"/>
      <c r="CN11" s="364"/>
      <c r="CO11" s="364"/>
      <c r="CP11" s="364"/>
      <c r="CQ11" s="364"/>
      <c r="CR11" s="364"/>
      <c r="CS11" s="364"/>
      <c r="CT11" s="364"/>
      <c r="CU11" s="364"/>
      <c r="CV11" s="364"/>
      <c r="CW11" s="364"/>
      <c r="CX11" s="364"/>
      <c r="CY11" s="364"/>
      <c r="CZ11" s="364"/>
      <c r="DA11" s="364"/>
      <c r="DB11" s="364"/>
      <c r="DC11" s="364"/>
      <c r="DD11" s="364"/>
      <c r="DE11" s="364"/>
      <c r="DF11" s="364"/>
      <c r="DG11" s="364"/>
      <c r="DH11" s="364"/>
      <c r="DI11" s="364"/>
      <c r="DJ11" s="364"/>
      <c r="DK11" s="364"/>
      <c r="DL11" s="364"/>
      <c r="DM11" s="364"/>
      <c r="DN11" s="364"/>
      <c r="DO11" s="364"/>
      <c r="DP11" s="364"/>
      <c r="DQ11" s="364"/>
      <c r="DR11" s="364"/>
      <c r="DS11" s="364"/>
      <c r="DT11" s="364"/>
      <c r="DU11" s="364"/>
      <c r="DV11" s="364"/>
      <c r="DW11" s="364"/>
      <c r="DX11" s="364"/>
      <c r="DY11" s="364"/>
      <c r="DZ11" s="364"/>
      <c r="EA11" s="364"/>
      <c r="EB11" s="364"/>
      <c r="EC11" s="364"/>
      <c r="ED11" s="364"/>
      <c r="EE11" s="364"/>
      <c r="EF11" s="364"/>
      <c r="EG11" s="364"/>
      <c r="EH11" s="364"/>
      <c r="EI11" s="364"/>
      <c r="EJ11" s="364"/>
      <c r="EK11" s="364"/>
      <c r="EL11" s="364"/>
      <c r="EM11" s="364"/>
      <c r="EN11" s="364"/>
      <c r="EO11" s="364"/>
      <c r="EP11" s="364"/>
      <c r="EQ11" s="364"/>
      <c r="ER11" s="364"/>
      <c r="ES11" s="364"/>
      <c r="ET11" s="364"/>
      <c r="EU11" s="364"/>
      <c r="EV11" s="364"/>
      <c r="EW11" s="364"/>
      <c r="EX11" s="364"/>
      <c r="EY11" s="364"/>
      <c r="EZ11" s="364"/>
      <c r="FA11" s="364"/>
      <c r="FB11" s="364"/>
      <c r="FC11" s="364"/>
      <c r="FD11" s="364"/>
      <c r="FE11" s="364"/>
      <c r="FF11" s="364"/>
      <c r="FG11" s="364"/>
      <c r="FH11" s="364"/>
      <c r="FI11" s="364"/>
      <c r="FJ11" s="364"/>
      <c r="FK11" s="364"/>
      <c r="FL11" s="364"/>
      <c r="FM11" s="364"/>
      <c r="FN11" s="364"/>
      <c r="FO11" s="364"/>
      <c r="FP11" s="364"/>
      <c r="FQ11" s="364"/>
      <c r="FR11" s="364"/>
      <c r="FS11" s="364"/>
      <c r="FT11" s="364"/>
      <c r="FU11" s="364"/>
      <c r="FV11" s="364"/>
      <c r="FW11" s="364"/>
      <c r="FX11" s="364"/>
      <c r="FY11" s="364"/>
      <c r="FZ11" s="364"/>
      <c r="GA11" s="364"/>
      <c r="GB11" s="364"/>
      <c r="GC11" s="364"/>
      <c r="GD11" s="364"/>
      <c r="GE11" s="364"/>
      <c r="GF11" s="364"/>
      <c r="GG11" s="364"/>
      <c r="GH11" s="364"/>
      <c r="GI11" s="364"/>
      <c r="GJ11" s="364"/>
      <c r="GK11" s="364"/>
      <c r="GL11" s="364"/>
      <c r="GM11" s="364"/>
      <c r="GN11" s="364"/>
      <c r="GO11" s="364"/>
      <c r="GP11" s="364"/>
      <c r="GQ11" s="364"/>
      <c r="GR11" s="364"/>
      <c r="GS11" s="364"/>
      <c r="GT11" s="364"/>
      <c r="GU11" s="364"/>
      <c r="GV11" s="364"/>
      <c r="GW11" s="364"/>
      <c r="GX11" s="364"/>
      <c r="GY11" s="364"/>
      <c r="GZ11" s="364"/>
      <c r="HA11" s="364"/>
      <c r="HB11" s="364"/>
      <c r="HC11" s="364"/>
      <c r="HD11" s="364"/>
      <c r="HE11" s="364"/>
      <c r="HF11" s="364"/>
      <c r="HG11" s="364"/>
      <c r="HH11" s="364"/>
      <c r="HI11" s="364"/>
      <c r="HJ11" s="364"/>
      <c r="HK11" s="364"/>
      <c r="HL11" s="364"/>
      <c r="HM11" s="364"/>
      <c r="HN11" s="364"/>
      <c r="HO11" s="364"/>
      <c r="HP11" s="364"/>
      <c r="HQ11" s="364"/>
      <c r="HR11" s="364"/>
      <c r="HS11" s="364"/>
      <c r="HT11" s="364"/>
      <c r="HU11" s="364"/>
      <c r="HV11" s="364"/>
      <c r="HW11" s="364"/>
      <c r="HX11" s="364"/>
      <c r="HY11" s="364"/>
      <c r="HZ11" s="364"/>
      <c r="IA11" s="364"/>
      <c r="IB11" s="364"/>
      <c r="IC11" s="364"/>
      <c r="ID11" s="364"/>
      <c r="IE11" s="364"/>
      <c r="IF11" s="364"/>
      <c r="IG11" s="364"/>
      <c r="IH11" s="364"/>
      <c r="II11" s="364"/>
      <c r="IJ11" s="364"/>
      <c r="IK11" s="364"/>
      <c r="IL11" s="364"/>
      <c r="IM11" s="364"/>
      <c r="IN11" s="364"/>
      <c r="IO11" s="364"/>
      <c r="IP11" s="364"/>
      <c r="IQ11" s="364"/>
      <c r="IR11" s="364"/>
      <c r="IS11" s="364"/>
      <c r="IT11" s="364"/>
      <c r="IU11" s="364"/>
      <c r="IV11" s="364"/>
    </row>
    <row r="12" spans="1:256" ht="15" customHeight="1">
      <c r="A12" s="364"/>
      <c r="B12" s="364"/>
      <c r="C12" s="364"/>
      <c r="D12" s="428"/>
      <c r="E12" s="428"/>
      <c r="F12" s="364"/>
      <c r="G12" s="364"/>
      <c r="H12" s="364"/>
      <c r="I12" s="364"/>
      <c r="J12" s="364"/>
      <c r="K12" s="364"/>
      <c r="L12" s="364"/>
      <c r="M12" s="364"/>
      <c r="N12" s="364"/>
      <c r="O12" s="364"/>
      <c r="P12" s="364"/>
      <c r="Q12" s="364"/>
      <c r="R12" s="364"/>
      <c r="S12" s="364"/>
      <c r="T12" s="364"/>
      <c r="U12" s="364"/>
      <c r="V12" s="364"/>
      <c r="W12" s="364"/>
      <c r="X12" s="364"/>
      <c r="Y12" s="364"/>
      <c r="Z12" s="364"/>
      <c r="AA12" s="364"/>
      <c r="AB12" s="364"/>
      <c r="AC12" s="364"/>
      <c r="AD12" s="364"/>
      <c r="AE12" s="364"/>
      <c r="AF12" s="364"/>
      <c r="AG12" s="364"/>
      <c r="AH12" s="364"/>
      <c r="AI12" s="364"/>
      <c r="AJ12" s="364"/>
      <c r="AK12" s="364"/>
      <c r="AL12" s="364"/>
      <c r="AM12" s="364"/>
      <c r="AN12" s="364"/>
      <c r="AO12" s="364"/>
      <c r="AP12" s="364"/>
      <c r="AQ12" s="364"/>
      <c r="AR12" s="364"/>
      <c r="AS12" s="364"/>
      <c r="AT12" s="364"/>
      <c r="AU12" s="364"/>
      <c r="AV12" s="364"/>
      <c r="AW12" s="364"/>
      <c r="AX12" s="364"/>
      <c r="AY12" s="364"/>
      <c r="AZ12" s="364"/>
      <c r="BA12" s="364"/>
      <c r="BB12" s="364"/>
      <c r="BC12" s="364"/>
      <c r="BD12" s="364"/>
      <c r="BE12" s="364"/>
      <c r="BF12" s="364"/>
      <c r="BG12" s="364"/>
      <c r="BH12" s="364"/>
      <c r="BI12" s="364"/>
      <c r="BJ12" s="364"/>
      <c r="BK12" s="364"/>
      <c r="BL12" s="364"/>
      <c r="BM12" s="364"/>
      <c r="BN12" s="364"/>
      <c r="BO12" s="364"/>
      <c r="BP12" s="364"/>
      <c r="BQ12" s="364"/>
      <c r="BR12" s="364"/>
      <c r="BS12" s="364"/>
      <c r="BT12" s="364"/>
      <c r="BU12" s="364"/>
      <c r="BV12" s="364"/>
      <c r="BW12" s="364"/>
      <c r="BX12" s="364"/>
      <c r="BY12" s="364"/>
      <c r="BZ12" s="364"/>
      <c r="CA12" s="364"/>
      <c r="CB12" s="364"/>
      <c r="CC12" s="364"/>
      <c r="CD12" s="364"/>
      <c r="CE12" s="364"/>
      <c r="CF12" s="364"/>
      <c r="CG12" s="364"/>
      <c r="CH12" s="364"/>
      <c r="CI12" s="364"/>
      <c r="CJ12" s="364"/>
      <c r="CK12" s="364"/>
      <c r="CL12" s="364"/>
      <c r="CM12" s="364"/>
      <c r="CN12" s="364"/>
      <c r="CO12" s="364"/>
      <c r="CP12" s="364"/>
      <c r="CQ12" s="364"/>
      <c r="CR12" s="364"/>
      <c r="CS12" s="364"/>
      <c r="CT12" s="364"/>
      <c r="CU12" s="364"/>
      <c r="CV12" s="364"/>
      <c r="CW12" s="364"/>
      <c r="CX12" s="364"/>
      <c r="CY12" s="364"/>
      <c r="CZ12" s="364"/>
      <c r="DA12" s="364"/>
      <c r="DB12" s="364"/>
      <c r="DC12" s="364"/>
      <c r="DD12" s="364"/>
      <c r="DE12" s="364"/>
      <c r="DF12" s="364"/>
      <c r="DG12" s="364"/>
      <c r="DH12" s="364"/>
      <c r="DI12" s="364"/>
      <c r="DJ12" s="364"/>
      <c r="DK12" s="364"/>
      <c r="DL12" s="364"/>
      <c r="DM12" s="364"/>
      <c r="DN12" s="364"/>
      <c r="DO12" s="364"/>
      <c r="DP12" s="364"/>
      <c r="DQ12" s="364"/>
      <c r="DR12" s="364"/>
      <c r="DS12" s="364"/>
      <c r="DT12" s="364"/>
      <c r="DU12" s="364"/>
      <c r="DV12" s="364"/>
      <c r="DW12" s="364"/>
      <c r="DX12" s="364"/>
      <c r="DY12" s="364"/>
      <c r="DZ12" s="364"/>
      <c r="EA12" s="364"/>
      <c r="EB12" s="364"/>
      <c r="EC12" s="364"/>
      <c r="ED12" s="364"/>
      <c r="EE12" s="364"/>
      <c r="EF12" s="364"/>
      <c r="EG12" s="364"/>
      <c r="EH12" s="364"/>
      <c r="EI12" s="364"/>
      <c r="EJ12" s="364"/>
      <c r="EK12" s="364"/>
      <c r="EL12" s="364"/>
      <c r="EM12" s="364"/>
      <c r="EN12" s="364"/>
      <c r="EO12" s="364"/>
      <c r="EP12" s="364"/>
      <c r="EQ12" s="364"/>
      <c r="ER12" s="364"/>
      <c r="ES12" s="364"/>
      <c r="ET12" s="364"/>
      <c r="EU12" s="364"/>
      <c r="EV12" s="364"/>
      <c r="EW12" s="364"/>
      <c r="EX12" s="364"/>
      <c r="EY12" s="364"/>
      <c r="EZ12" s="364"/>
      <c r="FA12" s="364"/>
      <c r="FB12" s="364"/>
      <c r="FC12" s="364"/>
      <c r="FD12" s="364"/>
      <c r="FE12" s="364"/>
      <c r="FF12" s="364"/>
      <c r="FG12" s="364"/>
      <c r="FH12" s="364"/>
      <c r="FI12" s="364"/>
      <c r="FJ12" s="364"/>
      <c r="FK12" s="364"/>
      <c r="FL12" s="364"/>
      <c r="FM12" s="364"/>
      <c r="FN12" s="364"/>
      <c r="FO12" s="364"/>
      <c r="FP12" s="364"/>
      <c r="FQ12" s="364"/>
      <c r="FR12" s="364"/>
      <c r="FS12" s="364"/>
      <c r="FT12" s="364"/>
      <c r="FU12" s="364"/>
      <c r="FV12" s="364"/>
      <c r="FW12" s="364"/>
      <c r="FX12" s="364"/>
      <c r="FY12" s="364"/>
      <c r="FZ12" s="364"/>
      <c r="GA12" s="364"/>
      <c r="GB12" s="364"/>
      <c r="GC12" s="364"/>
      <c r="GD12" s="364"/>
      <c r="GE12" s="364"/>
      <c r="GF12" s="364"/>
      <c r="GG12" s="364"/>
      <c r="GH12" s="364"/>
      <c r="GI12" s="364"/>
      <c r="GJ12" s="364"/>
      <c r="GK12" s="364"/>
      <c r="GL12" s="364"/>
      <c r="GM12" s="364"/>
      <c r="GN12" s="364"/>
      <c r="GO12" s="364"/>
      <c r="GP12" s="364"/>
      <c r="GQ12" s="364"/>
      <c r="GR12" s="364"/>
      <c r="GS12" s="364"/>
      <c r="GT12" s="364"/>
      <c r="GU12" s="364"/>
      <c r="GV12" s="364"/>
      <c r="GW12" s="364"/>
      <c r="GX12" s="364"/>
      <c r="GY12" s="364"/>
      <c r="GZ12" s="364"/>
      <c r="HA12" s="364"/>
      <c r="HB12" s="364"/>
      <c r="HC12" s="364"/>
      <c r="HD12" s="364"/>
      <c r="HE12" s="364"/>
      <c r="HF12" s="364"/>
      <c r="HG12" s="364"/>
      <c r="HH12" s="364"/>
      <c r="HI12" s="364"/>
      <c r="HJ12" s="364"/>
      <c r="HK12" s="364"/>
      <c r="HL12" s="364"/>
      <c r="HM12" s="364"/>
      <c r="HN12" s="364"/>
      <c r="HO12" s="364"/>
      <c r="HP12" s="364"/>
      <c r="HQ12" s="364"/>
      <c r="HR12" s="364"/>
      <c r="HS12" s="364"/>
      <c r="HT12" s="364"/>
      <c r="HU12" s="364"/>
      <c r="HV12" s="364"/>
      <c r="HW12" s="364"/>
      <c r="HX12" s="364"/>
      <c r="HY12" s="364"/>
      <c r="HZ12" s="364"/>
      <c r="IA12" s="364"/>
      <c r="IB12" s="364"/>
      <c r="IC12" s="364"/>
      <c r="ID12" s="364"/>
      <c r="IE12" s="364"/>
      <c r="IF12" s="364"/>
      <c r="IG12" s="364"/>
      <c r="IH12" s="364"/>
      <c r="II12" s="364"/>
      <c r="IJ12" s="364"/>
      <c r="IK12" s="364"/>
      <c r="IL12" s="364"/>
      <c r="IM12" s="364"/>
      <c r="IN12" s="364"/>
      <c r="IO12" s="364"/>
      <c r="IP12" s="364"/>
      <c r="IQ12" s="364"/>
      <c r="IR12" s="364"/>
      <c r="IS12" s="364"/>
      <c r="IT12" s="364"/>
      <c r="IU12" s="364"/>
      <c r="IV12" s="364"/>
    </row>
    <row r="13" spans="1:256" ht="22.5" customHeight="1">
      <c r="A13" s="422" t="s">
        <v>65</v>
      </c>
      <c r="B13" s="422" t="s">
        <v>206</v>
      </c>
      <c r="C13" s="422" t="s">
        <v>376</v>
      </c>
      <c r="D13" s="422"/>
      <c r="E13" s="422"/>
      <c r="F13" s="422"/>
      <c r="G13" s="422"/>
      <c r="H13" s="422"/>
      <c r="I13" s="422"/>
      <c r="J13" s="422"/>
      <c r="K13" s="422"/>
      <c r="L13" s="422"/>
      <c r="M13" s="422"/>
      <c r="N13" s="422"/>
      <c r="O13" s="422"/>
      <c r="P13" s="364"/>
      <c r="Q13" s="364"/>
      <c r="R13" s="364"/>
      <c r="S13" s="364"/>
      <c r="T13" s="364"/>
      <c r="U13" s="364"/>
      <c r="V13" s="364"/>
      <c r="W13" s="364"/>
      <c r="X13" s="364"/>
      <c r="Y13" s="364"/>
      <c r="Z13" s="364"/>
      <c r="AA13" s="364"/>
      <c r="AB13" s="364"/>
      <c r="AC13" s="364"/>
      <c r="AD13" s="364"/>
      <c r="AE13" s="364"/>
      <c r="AF13" s="364"/>
      <c r="AG13" s="364"/>
      <c r="AH13" s="364"/>
      <c r="AI13" s="364"/>
      <c r="AJ13" s="364"/>
      <c r="AK13" s="364"/>
      <c r="AL13" s="364"/>
      <c r="AM13" s="364"/>
      <c r="AN13" s="364"/>
      <c r="AO13" s="364"/>
      <c r="AP13" s="364"/>
      <c r="AQ13" s="364"/>
      <c r="AR13" s="364"/>
      <c r="AS13" s="364"/>
      <c r="AT13" s="364"/>
      <c r="AU13" s="364"/>
      <c r="AV13" s="364"/>
      <c r="AW13" s="364"/>
      <c r="AX13" s="364"/>
      <c r="AY13" s="364"/>
      <c r="AZ13" s="364"/>
      <c r="BA13" s="364"/>
      <c r="BB13" s="364"/>
      <c r="BC13" s="364"/>
      <c r="BD13" s="364"/>
      <c r="BE13" s="364"/>
      <c r="BF13" s="364"/>
      <c r="BG13" s="364"/>
      <c r="BH13" s="364"/>
      <c r="BI13" s="364"/>
      <c r="BJ13" s="364"/>
      <c r="BK13" s="364"/>
      <c r="BL13" s="364"/>
      <c r="BM13" s="364"/>
      <c r="BN13" s="364"/>
      <c r="BO13" s="364"/>
      <c r="BP13" s="364"/>
      <c r="BQ13" s="364"/>
      <c r="BR13" s="364"/>
      <c r="BS13" s="364"/>
      <c r="BT13" s="364"/>
      <c r="BU13" s="364"/>
      <c r="BV13" s="364"/>
      <c r="BW13" s="364"/>
      <c r="BX13" s="364"/>
      <c r="BY13" s="364"/>
      <c r="BZ13" s="364"/>
      <c r="CA13" s="364"/>
      <c r="CB13" s="364"/>
      <c r="CC13" s="364"/>
      <c r="CD13" s="364"/>
      <c r="CE13" s="364"/>
      <c r="CF13" s="364"/>
      <c r="CG13" s="364"/>
      <c r="CH13" s="364"/>
      <c r="CI13" s="364"/>
      <c r="CJ13" s="364"/>
      <c r="CK13" s="364"/>
      <c r="CL13" s="364"/>
      <c r="CM13" s="364"/>
      <c r="CN13" s="364"/>
      <c r="CO13" s="364"/>
      <c r="CP13" s="364"/>
      <c r="CQ13" s="364"/>
      <c r="CR13" s="364"/>
      <c r="CS13" s="364"/>
      <c r="CT13" s="364"/>
      <c r="CU13" s="364"/>
      <c r="CV13" s="364"/>
      <c r="CW13" s="364"/>
      <c r="CX13" s="364"/>
      <c r="CY13" s="364"/>
      <c r="CZ13" s="364"/>
      <c r="DA13" s="364"/>
      <c r="DB13" s="364"/>
      <c r="DC13" s="364"/>
      <c r="DD13" s="364"/>
      <c r="DE13" s="364"/>
      <c r="DF13" s="364"/>
      <c r="DG13" s="364"/>
      <c r="DH13" s="364"/>
      <c r="DI13" s="364"/>
      <c r="DJ13" s="364"/>
      <c r="DK13" s="364"/>
      <c r="DL13" s="364"/>
      <c r="DM13" s="364"/>
      <c r="DN13" s="364"/>
      <c r="DO13" s="364"/>
      <c r="DP13" s="364"/>
      <c r="DQ13" s="364"/>
      <c r="DR13" s="364"/>
      <c r="DS13" s="364"/>
      <c r="DT13" s="364"/>
      <c r="DU13" s="364"/>
      <c r="DV13" s="364"/>
      <c r="DW13" s="364"/>
      <c r="DX13" s="364"/>
      <c r="DY13" s="364"/>
      <c r="DZ13" s="364"/>
      <c r="EA13" s="364"/>
      <c r="EB13" s="364"/>
      <c r="EC13" s="364"/>
      <c r="ED13" s="364"/>
      <c r="EE13" s="364"/>
      <c r="EF13" s="364"/>
      <c r="EG13" s="364"/>
      <c r="EH13" s="364"/>
      <c r="EI13" s="364"/>
      <c r="EJ13" s="364"/>
      <c r="EK13" s="364"/>
      <c r="EL13" s="364"/>
      <c r="EM13" s="364"/>
      <c r="EN13" s="364"/>
      <c r="EO13" s="364"/>
      <c r="EP13" s="364"/>
      <c r="EQ13" s="364"/>
      <c r="ER13" s="364"/>
      <c r="ES13" s="364"/>
      <c r="ET13" s="364"/>
      <c r="EU13" s="364"/>
      <c r="EV13" s="364"/>
      <c r="EW13" s="364"/>
      <c r="EX13" s="364"/>
      <c r="EY13" s="364"/>
      <c r="EZ13" s="364"/>
      <c r="FA13" s="364"/>
      <c r="FB13" s="364"/>
      <c r="FC13" s="364"/>
      <c r="FD13" s="364"/>
      <c r="FE13" s="364"/>
      <c r="FF13" s="364"/>
      <c r="FG13" s="364"/>
      <c r="FH13" s="364"/>
      <c r="FI13" s="364"/>
      <c r="FJ13" s="364"/>
      <c r="FK13" s="364"/>
      <c r="FL13" s="364"/>
      <c r="FM13" s="364"/>
      <c r="FN13" s="364"/>
      <c r="FO13" s="364"/>
      <c r="FP13" s="364"/>
      <c r="FQ13" s="364"/>
      <c r="FR13" s="364"/>
      <c r="FS13" s="364"/>
      <c r="FT13" s="364"/>
      <c r="FU13" s="364"/>
      <c r="FV13" s="364"/>
      <c r="FW13" s="364"/>
      <c r="FX13" s="364"/>
      <c r="FY13" s="364"/>
      <c r="FZ13" s="364"/>
      <c r="GA13" s="364"/>
      <c r="GB13" s="364"/>
      <c r="GC13" s="364"/>
      <c r="GD13" s="364"/>
      <c r="GE13" s="364"/>
      <c r="GF13" s="364"/>
      <c r="GG13" s="364"/>
      <c r="GH13" s="364"/>
      <c r="GI13" s="364"/>
      <c r="GJ13" s="364"/>
      <c r="GK13" s="364"/>
      <c r="GL13" s="364"/>
      <c r="GM13" s="364"/>
      <c r="GN13" s="364"/>
      <c r="GO13" s="364"/>
      <c r="GP13" s="364"/>
      <c r="GQ13" s="364"/>
      <c r="GR13" s="364"/>
      <c r="GS13" s="364"/>
      <c r="GT13" s="364"/>
      <c r="GU13" s="364"/>
      <c r="GV13" s="364"/>
      <c r="GW13" s="364"/>
      <c r="GX13" s="364"/>
      <c r="GY13" s="364"/>
      <c r="GZ13" s="364"/>
      <c r="HA13" s="364"/>
      <c r="HB13" s="364"/>
      <c r="HC13" s="364"/>
      <c r="HD13" s="364"/>
      <c r="HE13" s="364"/>
      <c r="HF13" s="364"/>
      <c r="HG13" s="364"/>
      <c r="HH13" s="364"/>
      <c r="HI13" s="364"/>
      <c r="HJ13" s="364"/>
      <c r="HK13" s="364"/>
      <c r="HL13" s="364"/>
      <c r="HM13" s="364"/>
      <c r="HN13" s="364"/>
      <c r="HO13" s="364"/>
      <c r="HP13" s="364"/>
      <c r="HQ13" s="364"/>
      <c r="HR13" s="364"/>
      <c r="HS13" s="364"/>
      <c r="HT13" s="364"/>
      <c r="HU13" s="364"/>
      <c r="HV13" s="364"/>
      <c r="HW13" s="364"/>
      <c r="HX13" s="364"/>
      <c r="HY13" s="364"/>
      <c r="HZ13" s="364"/>
      <c r="IA13" s="364"/>
      <c r="IB13" s="364"/>
      <c r="IC13" s="364"/>
      <c r="ID13" s="364"/>
      <c r="IE13" s="364"/>
      <c r="IF13" s="364"/>
      <c r="IG13" s="364"/>
      <c r="IH13" s="364"/>
      <c r="II13" s="364"/>
      <c r="IJ13" s="364"/>
      <c r="IK13" s="364"/>
      <c r="IL13" s="364"/>
      <c r="IM13" s="364"/>
      <c r="IN13" s="364"/>
      <c r="IO13" s="364"/>
      <c r="IP13" s="364"/>
      <c r="IQ13" s="364"/>
      <c r="IR13" s="364"/>
      <c r="IS13" s="364"/>
      <c r="IT13" s="364"/>
      <c r="IU13" s="364"/>
      <c r="IV13" s="364"/>
    </row>
    <row r="14" spans="1:256" ht="15" customHeight="1">
      <c r="A14" s="423" t="s">
        <v>419</v>
      </c>
      <c r="B14" s="427" t="s">
        <v>372</v>
      </c>
      <c r="C14" s="422"/>
      <c r="D14" s="422"/>
      <c r="E14" s="422"/>
      <c r="F14" s="422"/>
      <c r="G14" s="422"/>
      <c r="H14" s="422"/>
      <c r="I14" s="422"/>
      <c r="J14" s="422"/>
      <c r="K14" s="422"/>
      <c r="L14" s="422"/>
      <c r="M14" s="422"/>
      <c r="N14" s="422"/>
      <c r="O14" s="422"/>
      <c r="P14" s="364"/>
      <c r="Q14" s="364"/>
      <c r="R14" s="364"/>
      <c r="S14" s="364"/>
      <c r="T14" s="364"/>
      <c r="U14" s="364"/>
      <c r="V14" s="364"/>
      <c r="W14" s="364"/>
      <c r="X14" s="364"/>
      <c r="Y14" s="364"/>
      <c r="Z14" s="364"/>
      <c r="AA14" s="364"/>
      <c r="AB14" s="364"/>
      <c r="AC14" s="364"/>
      <c r="AD14" s="364"/>
      <c r="AE14" s="364"/>
      <c r="AF14" s="364"/>
      <c r="AG14" s="364"/>
      <c r="AH14" s="364"/>
      <c r="AI14" s="364"/>
      <c r="AJ14" s="364"/>
      <c r="AK14" s="364"/>
      <c r="AL14" s="364"/>
      <c r="AM14" s="364"/>
      <c r="AN14" s="364"/>
      <c r="AO14" s="364"/>
      <c r="AP14" s="364"/>
      <c r="AQ14" s="364"/>
      <c r="AR14" s="364"/>
      <c r="AS14" s="364"/>
      <c r="AT14" s="364"/>
      <c r="AU14" s="364"/>
      <c r="AV14" s="364"/>
      <c r="AW14" s="364"/>
      <c r="AX14" s="364"/>
      <c r="AY14" s="364"/>
      <c r="AZ14" s="364"/>
      <c r="BA14" s="364"/>
      <c r="BB14" s="364"/>
      <c r="BC14" s="364"/>
      <c r="BD14" s="364"/>
      <c r="BE14" s="364"/>
      <c r="BF14" s="364"/>
      <c r="BG14" s="364"/>
      <c r="BH14" s="364"/>
      <c r="BI14" s="364"/>
      <c r="BJ14" s="364"/>
      <c r="BK14" s="364"/>
      <c r="BL14" s="364"/>
      <c r="BM14" s="364"/>
      <c r="BN14" s="364"/>
      <c r="BO14" s="364"/>
      <c r="BP14" s="364"/>
      <c r="BQ14" s="364"/>
      <c r="BR14" s="364"/>
      <c r="BS14" s="364"/>
      <c r="BT14" s="364"/>
      <c r="BU14" s="364"/>
      <c r="BV14" s="364"/>
      <c r="BW14" s="364"/>
      <c r="BX14" s="364"/>
      <c r="BY14" s="364"/>
      <c r="BZ14" s="364"/>
      <c r="CA14" s="364"/>
      <c r="CB14" s="364"/>
      <c r="CC14" s="364"/>
      <c r="CD14" s="364"/>
      <c r="CE14" s="364"/>
      <c r="CF14" s="364"/>
      <c r="CG14" s="364"/>
      <c r="CH14" s="364"/>
      <c r="CI14" s="364"/>
      <c r="CJ14" s="364"/>
      <c r="CK14" s="364"/>
      <c r="CL14" s="364"/>
      <c r="CM14" s="364"/>
      <c r="CN14" s="364"/>
      <c r="CO14" s="364"/>
      <c r="CP14" s="364"/>
      <c r="CQ14" s="364"/>
      <c r="CR14" s="364"/>
      <c r="CS14" s="364"/>
      <c r="CT14" s="364"/>
      <c r="CU14" s="364"/>
      <c r="CV14" s="364"/>
      <c r="CW14" s="364"/>
      <c r="CX14" s="364"/>
      <c r="CY14" s="364"/>
      <c r="CZ14" s="364"/>
      <c r="DA14" s="364"/>
      <c r="DB14" s="364"/>
      <c r="DC14" s="364"/>
      <c r="DD14" s="364"/>
      <c r="DE14" s="364"/>
      <c r="DF14" s="364"/>
      <c r="DG14" s="364"/>
      <c r="DH14" s="364"/>
      <c r="DI14" s="364"/>
      <c r="DJ14" s="364"/>
      <c r="DK14" s="364"/>
      <c r="DL14" s="364"/>
      <c r="DM14" s="364"/>
      <c r="DN14" s="364"/>
      <c r="DO14" s="364"/>
      <c r="DP14" s="364"/>
      <c r="DQ14" s="364"/>
      <c r="DR14" s="364"/>
      <c r="DS14" s="364"/>
      <c r="DT14" s="364"/>
      <c r="DU14" s="364"/>
      <c r="DV14" s="364"/>
      <c r="DW14" s="364"/>
      <c r="DX14" s="364"/>
      <c r="DY14" s="364"/>
      <c r="DZ14" s="364"/>
      <c r="EA14" s="364"/>
      <c r="EB14" s="364"/>
      <c r="EC14" s="364"/>
      <c r="ED14" s="364"/>
      <c r="EE14" s="364"/>
      <c r="EF14" s="364"/>
      <c r="EG14" s="364"/>
      <c r="EH14" s="364"/>
      <c r="EI14" s="364"/>
      <c r="EJ14" s="364"/>
      <c r="EK14" s="364"/>
      <c r="EL14" s="364"/>
      <c r="EM14" s="364"/>
      <c r="EN14" s="364"/>
      <c r="EO14" s="364"/>
      <c r="EP14" s="364"/>
      <c r="EQ14" s="364"/>
      <c r="ER14" s="364"/>
      <c r="ES14" s="364"/>
      <c r="ET14" s="364"/>
      <c r="EU14" s="364"/>
      <c r="EV14" s="364"/>
      <c r="EW14" s="364"/>
      <c r="EX14" s="364"/>
      <c r="EY14" s="364"/>
      <c r="EZ14" s="364"/>
      <c r="FA14" s="364"/>
      <c r="FB14" s="364"/>
      <c r="FC14" s="364"/>
      <c r="FD14" s="364"/>
      <c r="FE14" s="364"/>
      <c r="FF14" s="364"/>
      <c r="FG14" s="364"/>
      <c r="FH14" s="364"/>
      <c r="FI14" s="364"/>
      <c r="FJ14" s="364"/>
      <c r="FK14" s="364"/>
      <c r="FL14" s="364"/>
      <c r="FM14" s="364"/>
      <c r="FN14" s="364"/>
      <c r="FO14" s="364"/>
      <c r="FP14" s="364"/>
      <c r="FQ14" s="364"/>
      <c r="FR14" s="364"/>
      <c r="FS14" s="364"/>
      <c r="FT14" s="364"/>
      <c r="FU14" s="364"/>
      <c r="FV14" s="364"/>
      <c r="FW14" s="364"/>
      <c r="FX14" s="364"/>
      <c r="FY14" s="364"/>
      <c r="FZ14" s="364"/>
      <c r="GA14" s="364"/>
      <c r="GB14" s="364"/>
      <c r="GC14" s="364"/>
      <c r="GD14" s="364"/>
      <c r="GE14" s="364"/>
      <c r="GF14" s="364"/>
      <c r="GG14" s="364"/>
      <c r="GH14" s="364"/>
      <c r="GI14" s="364"/>
      <c r="GJ14" s="364"/>
      <c r="GK14" s="364"/>
      <c r="GL14" s="364"/>
      <c r="GM14" s="364"/>
      <c r="GN14" s="364"/>
      <c r="GO14" s="364"/>
      <c r="GP14" s="364"/>
      <c r="GQ14" s="364"/>
      <c r="GR14" s="364"/>
      <c r="GS14" s="364"/>
      <c r="GT14" s="364"/>
      <c r="GU14" s="364"/>
      <c r="GV14" s="364"/>
      <c r="GW14" s="364"/>
      <c r="GX14" s="364"/>
      <c r="GY14" s="364"/>
      <c r="GZ14" s="364"/>
      <c r="HA14" s="364"/>
      <c r="HB14" s="364"/>
      <c r="HC14" s="364"/>
      <c r="HD14" s="364"/>
      <c r="HE14" s="364"/>
      <c r="HF14" s="364"/>
      <c r="HG14" s="364"/>
      <c r="HH14" s="364"/>
      <c r="HI14" s="364"/>
      <c r="HJ14" s="364"/>
      <c r="HK14" s="364"/>
      <c r="HL14" s="364"/>
      <c r="HM14" s="364"/>
      <c r="HN14" s="364"/>
      <c r="HO14" s="364"/>
      <c r="HP14" s="364"/>
      <c r="HQ14" s="364"/>
      <c r="HR14" s="364"/>
      <c r="HS14" s="364"/>
      <c r="HT14" s="364"/>
      <c r="HU14" s="364"/>
      <c r="HV14" s="364"/>
      <c r="HW14" s="364"/>
      <c r="HX14" s="364"/>
      <c r="HY14" s="364"/>
      <c r="HZ14" s="364"/>
      <c r="IA14" s="364"/>
      <c r="IB14" s="364"/>
      <c r="IC14" s="364"/>
      <c r="ID14" s="364"/>
      <c r="IE14" s="364"/>
      <c r="IF14" s="364"/>
      <c r="IG14" s="364"/>
      <c r="IH14" s="364"/>
      <c r="II14" s="364"/>
      <c r="IJ14" s="364"/>
      <c r="IK14" s="364"/>
      <c r="IL14" s="364"/>
      <c r="IM14" s="364"/>
      <c r="IN14" s="364"/>
      <c r="IO14" s="364"/>
      <c r="IP14" s="364"/>
      <c r="IQ14" s="364"/>
      <c r="IR14" s="364"/>
      <c r="IS14" s="364"/>
      <c r="IT14" s="364"/>
      <c r="IU14" s="364"/>
      <c r="IV14" s="364"/>
    </row>
    <row r="15" spans="1:256" ht="15" customHeight="1">
      <c r="A15" s="424"/>
      <c r="B15" s="427" t="s">
        <v>372</v>
      </c>
      <c r="C15" s="422"/>
      <c r="D15" s="422"/>
      <c r="E15" s="422"/>
      <c r="F15" s="422"/>
      <c r="G15" s="422"/>
      <c r="H15" s="422"/>
      <c r="I15" s="422"/>
      <c r="J15" s="422"/>
      <c r="K15" s="422"/>
      <c r="L15" s="422"/>
      <c r="M15" s="422"/>
      <c r="N15" s="422"/>
      <c r="O15" s="422"/>
      <c r="P15" s="364"/>
      <c r="Q15" s="364"/>
      <c r="R15" s="364"/>
      <c r="S15" s="364"/>
      <c r="T15" s="364"/>
      <c r="U15" s="364"/>
      <c r="V15" s="364"/>
      <c r="W15" s="364"/>
      <c r="X15" s="364"/>
      <c r="Y15" s="364"/>
      <c r="Z15" s="364"/>
      <c r="AA15" s="364"/>
      <c r="AB15" s="364"/>
      <c r="AC15" s="364"/>
      <c r="AD15" s="364"/>
      <c r="AE15" s="364"/>
      <c r="AF15" s="364"/>
      <c r="AG15" s="364"/>
      <c r="AH15" s="364"/>
      <c r="AI15" s="364"/>
      <c r="AJ15" s="364"/>
      <c r="AK15" s="364"/>
      <c r="AL15" s="364"/>
      <c r="AM15" s="364"/>
      <c r="AN15" s="364"/>
      <c r="AO15" s="364"/>
      <c r="AP15" s="364"/>
      <c r="AQ15" s="364"/>
      <c r="AR15" s="364"/>
      <c r="AS15" s="364"/>
      <c r="AT15" s="364"/>
      <c r="AU15" s="364"/>
      <c r="AV15" s="364"/>
      <c r="AW15" s="364"/>
      <c r="AX15" s="364"/>
      <c r="AY15" s="364"/>
      <c r="AZ15" s="364"/>
      <c r="BA15" s="364"/>
      <c r="BB15" s="364"/>
      <c r="BC15" s="364"/>
      <c r="BD15" s="364"/>
      <c r="BE15" s="364"/>
      <c r="BF15" s="364"/>
      <c r="BG15" s="364"/>
      <c r="BH15" s="364"/>
      <c r="BI15" s="364"/>
      <c r="BJ15" s="364"/>
      <c r="BK15" s="364"/>
      <c r="BL15" s="364"/>
      <c r="BM15" s="364"/>
      <c r="BN15" s="364"/>
      <c r="BO15" s="364"/>
      <c r="BP15" s="364"/>
      <c r="BQ15" s="364"/>
      <c r="BR15" s="364"/>
      <c r="BS15" s="364"/>
      <c r="BT15" s="364"/>
      <c r="BU15" s="364"/>
      <c r="BV15" s="364"/>
      <c r="BW15" s="364"/>
      <c r="BX15" s="364"/>
      <c r="BY15" s="364"/>
      <c r="BZ15" s="364"/>
      <c r="CA15" s="364"/>
      <c r="CB15" s="364"/>
      <c r="CC15" s="364"/>
      <c r="CD15" s="364"/>
      <c r="CE15" s="364"/>
      <c r="CF15" s="364"/>
      <c r="CG15" s="364"/>
      <c r="CH15" s="364"/>
      <c r="CI15" s="364"/>
      <c r="CJ15" s="364"/>
      <c r="CK15" s="364"/>
      <c r="CL15" s="364"/>
      <c r="CM15" s="364"/>
      <c r="CN15" s="364"/>
      <c r="CO15" s="364"/>
      <c r="CP15" s="364"/>
      <c r="CQ15" s="364"/>
      <c r="CR15" s="364"/>
      <c r="CS15" s="364"/>
      <c r="CT15" s="364"/>
      <c r="CU15" s="364"/>
      <c r="CV15" s="364"/>
      <c r="CW15" s="364"/>
      <c r="CX15" s="364"/>
      <c r="CY15" s="364"/>
      <c r="CZ15" s="364"/>
      <c r="DA15" s="364"/>
      <c r="DB15" s="364"/>
      <c r="DC15" s="364"/>
      <c r="DD15" s="364"/>
      <c r="DE15" s="364"/>
      <c r="DF15" s="364"/>
      <c r="DG15" s="364"/>
      <c r="DH15" s="364"/>
      <c r="DI15" s="364"/>
      <c r="DJ15" s="364"/>
      <c r="DK15" s="364"/>
      <c r="DL15" s="364"/>
      <c r="DM15" s="364"/>
      <c r="DN15" s="364"/>
      <c r="DO15" s="364"/>
      <c r="DP15" s="364"/>
      <c r="DQ15" s="364"/>
      <c r="DR15" s="364"/>
      <c r="DS15" s="364"/>
      <c r="DT15" s="364"/>
      <c r="DU15" s="364"/>
      <c r="DV15" s="364"/>
      <c r="DW15" s="364"/>
      <c r="DX15" s="364"/>
      <c r="DY15" s="364"/>
      <c r="DZ15" s="364"/>
      <c r="EA15" s="364"/>
      <c r="EB15" s="364"/>
      <c r="EC15" s="364"/>
      <c r="ED15" s="364"/>
      <c r="EE15" s="364"/>
      <c r="EF15" s="364"/>
      <c r="EG15" s="364"/>
      <c r="EH15" s="364"/>
      <c r="EI15" s="364"/>
      <c r="EJ15" s="364"/>
      <c r="EK15" s="364"/>
      <c r="EL15" s="364"/>
      <c r="EM15" s="364"/>
      <c r="EN15" s="364"/>
      <c r="EO15" s="364"/>
      <c r="EP15" s="364"/>
      <c r="EQ15" s="364"/>
      <c r="ER15" s="364"/>
      <c r="ES15" s="364"/>
      <c r="ET15" s="364"/>
      <c r="EU15" s="364"/>
      <c r="EV15" s="364"/>
      <c r="EW15" s="364"/>
      <c r="EX15" s="364"/>
      <c r="EY15" s="364"/>
      <c r="EZ15" s="364"/>
      <c r="FA15" s="364"/>
      <c r="FB15" s="364"/>
      <c r="FC15" s="364"/>
      <c r="FD15" s="364"/>
      <c r="FE15" s="364"/>
      <c r="FF15" s="364"/>
      <c r="FG15" s="364"/>
      <c r="FH15" s="364"/>
      <c r="FI15" s="364"/>
      <c r="FJ15" s="364"/>
      <c r="FK15" s="364"/>
      <c r="FL15" s="364"/>
      <c r="FM15" s="364"/>
      <c r="FN15" s="364"/>
      <c r="FO15" s="364"/>
      <c r="FP15" s="364"/>
      <c r="FQ15" s="364"/>
      <c r="FR15" s="364"/>
      <c r="FS15" s="364"/>
      <c r="FT15" s="364"/>
      <c r="FU15" s="364"/>
      <c r="FV15" s="364"/>
      <c r="FW15" s="364"/>
      <c r="FX15" s="364"/>
      <c r="FY15" s="364"/>
      <c r="FZ15" s="364"/>
      <c r="GA15" s="364"/>
      <c r="GB15" s="364"/>
      <c r="GC15" s="364"/>
      <c r="GD15" s="364"/>
      <c r="GE15" s="364"/>
      <c r="GF15" s="364"/>
      <c r="GG15" s="364"/>
      <c r="GH15" s="364"/>
      <c r="GI15" s="364"/>
      <c r="GJ15" s="364"/>
      <c r="GK15" s="364"/>
      <c r="GL15" s="364"/>
      <c r="GM15" s="364"/>
      <c r="GN15" s="364"/>
      <c r="GO15" s="364"/>
      <c r="GP15" s="364"/>
      <c r="GQ15" s="364"/>
      <c r="GR15" s="364"/>
      <c r="GS15" s="364"/>
      <c r="GT15" s="364"/>
      <c r="GU15" s="364"/>
      <c r="GV15" s="364"/>
      <c r="GW15" s="364"/>
      <c r="GX15" s="364"/>
      <c r="GY15" s="364"/>
      <c r="GZ15" s="364"/>
      <c r="HA15" s="364"/>
      <c r="HB15" s="364"/>
      <c r="HC15" s="364"/>
      <c r="HD15" s="364"/>
      <c r="HE15" s="364"/>
      <c r="HF15" s="364"/>
      <c r="HG15" s="364"/>
      <c r="HH15" s="364"/>
      <c r="HI15" s="364"/>
      <c r="HJ15" s="364"/>
      <c r="HK15" s="364"/>
      <c r="HL15" s="364"/>
      <c r="HM15" s="364"/>
      <c r="HN15" s="364"/>
      <c r="HO15" s="364"/>
      <c r="HP15" s="364"/>
      <c r="HQ15" s="364"/>
      <c r="HR15" s="364"/>
      <c r="HS15" s="364"/>
      <c r="HT15" s="364"/>
      <c r="HU15" s="364"/>
      <c r="HV15" s="364"/>
      <c r="HW15" s="364"/>
      <c r="HX15" s="364"/>
      <c r="HY15" s="364"/>
      <c r="HZ15" s="364"/>
      <c r="IA15" s="364"/>
      <c r="IB15" s="364"/>
      <c r="IC15" s="364"/>
      <c r="ID15" s="364"/>
      <c r="IE15" s="364"/>
      <c r="IF15" s="364"/>
      <c r="IG15" s="364"/>
      <c r="IH15" s="364"/>
      <c r="II15" s="364"/>
      <c r="IJ15" s="364"/>
      <c r="IK15" s="364"/>
      <c r="IL15" s="364"/>
      <c r="IM15" s="364"/>
      <c r="IN15" s="364"/>
      <c r="IO15" s="364"/>
      <c r="IP15" s="364"/>
      <c r="IQ15" s="364"/>
      <c r="IR15" s="364"/>
      <c r="IS15" s="364"/>
      <c r="IT15" s="364"/>
      <c r="IU15" s="364"/>
      <c r="IV15" s="364"/>
    </row>
    <row r="16" spans="1:256" ht="15" customHeight="1">
      <c r="A16" s="425"/>
      <c r="B16" s="427" t="s">
        <v>372</v>
      </c>
      <c r="C16" s="422"/>
      <c r="D16" s="422"/>
      <c r="E16" s="422"/>
      <c r="F16" s="422"/>
      <c r="G16" s="422"/>
      <c r="H16" s="422"/>
      <c r="I16" s="422"/>
      <c r="J16" s="422"/>
      <c r="K16" s="422"/>
      <c r="L16" s="422"/>
      <c r="M16" s="422"/>
      <c r="N16" s="422"/>
      <c r="O16" s="422"/>
      <c r="P16" s="364"/>
      <c r="Q16" s="364"/>
      <c r="R16" s="364"/>
      <c r="S16" s="364"/>
      <c r="T16" s="364"/>
      <c r="U16" s="364"/>
      <c r="V16" s="364"/>
      <c r="W16" s="364"/>
      <c r="X16" s="364"/>
      <c r="Y16" s="364"/>
      <c r="Z16" s="364"/>
      <c r="AA16" s="364"/>
      <c r="AB16" s="364"/>
      <c r="AC16" s="364"/>
      <c r="AD16" s="364"/>
      <c r="AE16" s="364"/>
      <c r="AF16" s="364"/>
      <c r="AG16" s="364"/>
      <c r="AH16" s="364"/>
      <c r="AI16" s="364"/>
      <c r="AJ16" s="364"/>
      <c r="AK16" s="364"/>
      <c r="AL16" s="364"/>
      <c r="AM16" s="364"/>
      <c r="AN16" s="364"/>
      <c r="AO16" s="364"/>
      <c r="AP16" s="364"/>
      <c r="AQ16" s="364"/>
      <c r="AR16" s="364"/>
      <c r="AS16" s="364"/>
      <c r="AT16" s="364"/>
      <c r="AU16" s="364"/>
      <c r="AV16" s="364"/>
      <c r="AW16" s="364"/>
      <c r="AX16" s="364"/>
      <c r="AY16" s="364"/>
      <c r="AZ16" s="364"/>
      <c r="BA16" s="364"/>
      <c r="BB16" s="364"/>
      <c r="BC16" s="364"/>
      <c r="BD16" s="364"/>
      <c r="BE16" s="364"/>
      <c r="BF16" s="364"/>
      <c r="BG16" s="364"/>
      <c r="BH16" s="364"/>
      <c r="BI16" s="364"/>
      <c r="BJ16" s="364"/>
      <c r="BK16" s="364"/>
      <c r="BL16" s="364"/>
      <c r="BM16" s="364"/>
      <c r="BN16" s="364"/>
      <c r="BO16" s="364"/>
      <c r="BP16" s="364"/>
      <c r="BQ16" s="364"/>
      <c r="BR16" s="364"/>
      <c r="BS16" s="364"/>
      <c r="BT16" s="364"/>
      <c r="BU16" s="364"/>
      <c r="BV16" s="364"/>
      <c r="BW16" s="364"/>
      <c r="BX16" s="364"/>
      <c r="BY16" s="364"/>
      <c r="BZ16" s="364"/>
      <c r="CA16" s="364"/>
      <c r="CB16" s="364"/>
      <c r="CC16" s="364"/>
      <c r="CD16" s="364"/>
      <c r="CE16" s="364"/>
      <c r="CF16" s="364"/>
      <c r="CG16" s="364"/>
      <c r="CH16" s="364"/>
      <c r="CI16" s="364"/>
      <c r="CJ16" s="364"/>
      <c r="CK16" s="364"/>
      <c r="CL16" s="364"/>
      <c r="CM16" s="364"/>
      <c r="CN16" s="364"/>
      <c r="CO16" s="364"/>
      <c r="CP16" s="364"/>
      <c r="CQ16" s="364"/>
      <c r="CR16" s="364"/>
      <c r="CS16" s="364"/>
      <c r="CT16" s="364"/>
      <c r="CU16" s="364"/>
      <c r="CV16" s="364"/>
      <c r="CW16" s="364"/>
      <c r="CX16" s="364"/>
      <c r="CY16" s="364"/>
      <c r="CZ16" s="364"/>
      <c r="DA16" s="364"/>
      <c r="DB16" s="364"/>
      <c r="DC16" s="364"/>
      <c r="DD16" s="364"/>
      <c r="DE16" s="364"/>
      <c r="DF16" s="364"/>
      <c r="DG16" s="364"/>
      <c r="DH16" s="364"/>
      <c r="DI16" s="364"/>
      <c r="DJ16" s="364"/>
      <c r="DK16" s="364"/>
      <c r="DL16" s="364"/>
      <c r="DM16" s="364"/>
      <c r="DN16" s="364"/>
      <c r="DO16" s="364"/>
      <c r="DP16" s="364"/>
      <c r="DQ16" s="364"/>
      <c r="DR16" s="364"/>
      <c r="DS16" s="364"/>
      <c r="DT16" s="364"/>
      <c r="DU16" s="364"/>
      <c r="DV16" s="364"/>
      <c r="DW16" s="364"/>
      <c r="DX16" s="364"/>
      <c r="DY16" s="364"/>
      <c r="DZ16" s="364"/>
      <c r="EA16" s="364"/>
      <c r="EB16" s="364"/>
      <c r="EC16" s="364"/>
      <c r="ED16" s="364"/>
      <c r="EE16" s="364"/>
      <c r="EF16" s="364"/>
      <c r="EG16" s="364"/>
      <c r="EH16" s="364"/>
      <c r="EI16" s="364"/>
      <c r="EJ16" s="364"/>
      <c r="EK16" s="364"/>
      <c r="EL16" s="364"/>
      <c r="EM16" s="364"/>
      <c r="EN16" s="364"/>
      <c r="EO16" s="364"/>
      <c r="EP16" s="364"/>
      <c r="EQ16" s="364"/>
      <c r="ER16" s="364"/>
      <c r="ES16" s="364"/>
      <c r="ET16" s="364"/>
      <c r="EU16" s="364"/>
      <c r="EV16" s="364"/>
      <c r="EW16" s="364"/>
      <c r="EX16" s="364"/>
      <c r="EY16" s="364"/>
      <c r="EZ16" s="364"/>
      <c r="FA16" s="364"/>
      <c r="FB16" s="364"/>
      <c r="FC16" s="364"/>
      <c r="FD16" s="364"/>
      <c r="FE16" s="364"/>
      <c r="FF16" s="364"/>
      <c r="FG16" s="364"/>
      <c r="FH16" s="364"/>
      <c r="FI16" s="364"/>
      <c r="FJ16" s="364"/>
      <c r="FK16" s="364"/>
      <c r="FL16" s="364"/>
      <c r="FM16" s="364"/>
      <c r="FN16" s="364"/>
      <c r="FO16" s="364"/>
      <c r="FP16" s="364"/>
      <c r="FQ16" s="364"/>
      <c r="FR16" s="364"/>
      <c r="FS16" s="364"/>
      <c r="FT16" s="364"/>
      <c r="FU16" s="364"/>
      <c r="FV16" s="364"/>
      <c r="FW16" s="364"/>
      <c r="FX16" s="364"/>
      <c r="FY16" s="364"/>
      <c r="FZ16" s="364"/>
      <c r="GA16" s="364"/>
      <c r="GB16" s="364"/>
      <c r="GC16" s="364"/>
      <c r="GD16" s="364"/>
      <c r="GE16" s="364"/>
      <c r="GF16" s="364"/>
      <c r="GG16" s="364"/>
      <c r="GH16" s="364"/>
      <c r="GI16" s="364"/>
      <c r="GJ16" s="364"/>
      <c r="GK16" s="364"/>
      <c r="GL16" s="364"/>
      <c r="GM16" s="364"/>
      <c r="GN16" s="364"/>
      <c r="GO16" s="364"/>
      <c r="GP16" s="364"/>
      <c r="GQ16" s="364"/>
      <c r="GR16" s="364"/>
      <c r="GS16" s="364"/>
      <c r="GT16" s="364"/>
      <c r="GU16" s="364"/>
      <c r="GV16" s="364"/>
      <c r="GW16" s="364"/>
      <c r="GX16" s="364"/>
      <c r="GY16" s="364"/>
      <c r="GZ16" s="364"/>
      <c r="HA16" s="364"/>
      <c r="HB16" s="364"/>
      <c r="HC16" s="364"/>
      <c r="HD16" s="364"/>
      <c r="HE16" s="364"/>
      <c r="HF16" s="364"/>
      <c r="HG16" s="364"/>
      <c r="HH16" s="364"/>
      <c r="HI16" s="364"/>
      <c r="HJ16" s="364"/>
      <c r="HK16" s="364"/>
      <c r="HL16" s="364"/>
      <c r="HM16" s="364"/>
      <c r="HN16" s="364"/>
      <c r="HO16" s="364"/>
      <c r="HP16" s="364"/>
      <c r="HQ16" s="364"/>
      <c r="HR16" s="364"/>
      <c r="HS16" s="364"/>
      <c r="HT16" s="364"/>
      <c r="HU16" s="364"/>
      <c r="HV16" s="364"/>
      <c r="HW16" s="364"/>
      <c r="HX16" s="364"/>
      <c r="HY16" s="364"/>
      <c r="HZ16" s="364"/>
      <c r="IA16" s="364"/>
      <c r="IB16" s="364"/>
      <c r="IC16" s="364"/>
      <c r="ID16" s="364"/>
      <c r="IE16" s="364"/>
      <c r="IF16" s="364"/>
      <c r="IG16" s="364"/>
      <c r="IH16" s="364"/>
      <c r="II16" s="364"/>
      <c r="IJ16" s="364"/>
      <c r="IK16" s="364"/>
      <c r="IL16" s="364"/>
      <c r="IM16" s="364"/>
      <c r="IN16" s="364"/>
      <c r="IO16" s="364"/>
      <c r="IP16" s="364"/>
      <c r="IQ16" s="364"/>
      <c r="IR16" s="364"/>
      <c r="IS16" s="364"/>
      <c r="IT16" s="364"/>
      <c r="IU16" s="364"/>
      <c r="IV16" s="364"/>
    </row>
    <row r="17" spans="1:15" s="417" customFormat="1" ht="15" customHeight="1"/>
    <row r="18" spans="1:15" ht="15" customHeight="1">
      <c r="A18" s="426" t="s">
        <v>367</v>
      </c>
      <c r="B18" s="426"/>
      <c r="C18" s="426"/>
      <c r="D18" s="426"/>
      <c r="E18" s="426"/>
      <c r="F18" s="426"/>
      <c r="G18" s="426"/>
      <c r="H18" s="426"/>
      <c r="I18" s="426"/>
      <c r="J18" s="426"/>
      <c r="K18" s="426"/>
      <c r="L18" s="426"/>
      <c r="M18" s="426"/>
      <c r="N18" s="426"/>
      <c r="O18" s="426"/>
    </row>
    <row r="19" spans="1:15" ht="15" customHeight="1">
      <c r="A19" s="364"/>
      <c r="B19" s="364"/>
      <c r="C19" s="364"/>
      <c r="D19" s="364"/>
      <c r="E19" s="364"/>
    </row>
    <row r="20" spans="1:15" ht="15" customHeight="1">
      <c r="A20" s="418" t="s">
        <v>370</v>
      </c>
      <c r="B20" s="421" t="s">
        <v>318</v>
      </c>
      <c r="C20" s="421"/>
      <c r="D20" s="421"/>
      <c r="E20" s="421"/>
    </row>
  </sheetData>
  <mergeCells count="12">
    <mergeCell ref="G2:O2"/>
    <mergeCell ref="C4:E4"/>
    <mergeCell ref="F4:M4"/>
    <mergeCell ref="A6:O6"/>
    <mergeCell ref="D11:E11"/>
    <mergeCell ref="D12:E12"/>
    <mergeCell ref="C13:O13"/>
    <mergeCell ref="C14:O14"/>
    <mergeCell ref="C15:O15"/>
    <mergeCell ref="C16:O16"/>
    <mergeCell ref="A18:O18"/>
    <mergeCell ref="B20:E20"/>
  </mergeCells>
  <phoneticPr fontId="22" type="Hiragana"/>
  <printOptions horizontalCentered="1"/>
  <pageMargins left="0.59027777777777779" right="0.39374999999999999" top="0.59027777777777779" bottom="0.39374999999999999" header="0.51180555555555551" footer="0.51180555555555551"/>
  <pageSetup paperSize="9" scale="79" fitToWidth="1" fitToHeight="1" orientation="portrait" usePrinterDefaults="1" horizontalDpi="300" verticalDpi="300"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sheetPr>
    <tabColor theme="8" tint="0.6"/>
    <pageSetUpPr fitToPage="1"/>
  </sheetPr>
  <dimension ref="A1:BU80"/>
  <sheetViews>
    <sheetView showGridLines="0" view="pageBreakPreview" zoomScale="70" zoomScaleNormal="70" zoomScaleSheetLayoutView="70" workbookViewId="0">
      <selection activeCell="A72" sqref="A72"/>
    </sheetView>
  </sheetViews>
  <sheetFormatPr defaultColWidth="4.375" defaultRowHeight="20.25" customHeight="1"/>
  <cols>
    <col min="1" max="1" width="1.625" style="433" customWidth="1"/>
    <col min="2" max="5" width="5.75" style="433" customWidth="1"/>
    <col min="6" max="6" width="16.5" style="433" hidden="1" customWidth="1"/>
    <col min="7" max="58" width="5.625" style="433" customWidth="1"/>
    <col min="59" max="16384" width="4.375" style="433"/>
  </cols>
  <sheetData>
    <row r="1" spans="2:64" s="434" customFormat="1" ht="20.25" customHeight="1">
      <c r="C1" s="455" t="s">
        <v>294</v>
      </c>
      <c r="D1" s="455"/>
      <c r="E1" s="455"/>
      <c r="F1" s="455"/>
      <c r="G1" s="455"/>
      <c r="H1" s="519" t="s">
        <v>506</v>
      </c>
      <c r="J1" s="519"/>
      <c r="L1" s="455"/>
      <c r="M1" s="455"/>
      <c r="N1" s="455"/>
      <c r="O1" s="455"/>
      <c r="P1" s="455"/>
      <c r="Q1" s="455"/>
      <c r="R1" s="455"/>
      <c r="AM1" s="659"/>
      <c r="AN1" s="627"/>
      <c r="AO1" s="627" t="s">
        <v>82</v>
      </c>
      <c r="AP1" s="663" t="s">
        <v>518</v>
      </c>
      <c r="AQ1" s="664"/>
      <c r="AR1" s="664"/>
      <c r="AS1" s="664"/>
      <c r="AT1" s="664"/>
      <c r="AU1" s="664"/>
      <c r="AV1" s="664"/>
      <c r="AW1" s="664"/>
      <c r="AX1" s="664"/>
      <c r="AY1" s="664"/>
      <c r="AZ1" s="664"/>
      <c r="BA1" s="664"/>
      <c r="BB1" s="664"/>
      <c r="BC1" s="664"/>
      <c r="BD1" s="664"/>
      <c r="BE1" s="664"/>
      <c r="BF1" s="627" t="s">
        <v>144</v>
      </c>
    </row>
    <row r="2" spans="2:64" s="434" customFormat="1" ht="20.25" customHeight="1">
      <c r="C2" s="455"/>
      <c r="D2" s="455"/>
      <c r="E2" s="455"/>
      <c r="F2" s="455"/>
      <c r="G2" s="455"/>
      <c r="J2" s="519"/>
      <c r="L2" s="455"/>
      <c r="M2" s="455"/>
      <c r="N2" s="455"/>
      <c r="O2" s="455"/>
      <c r="P2" s="455"/>
      <c r="Q2" s="455"/>
      <c r="R2" s="455"/>
      <c r="Y2" s="627" t="s">
        <v>315</v>
      </c>
      <c r="Z2" s="641">
        <v>7</v>
      </c>
      <c r="AA2" s="641"/>
      <c r="AB2" s="627" t="s">
        <v>510</v>
      </c>
      <c r="AC2" s="651">
        <f>IF(Z2=0,"",YEAR(DATE(2018+Z2,1,1)))</f>
        <v>2025</v>
      </c>
      <c r="AD2" s="651"/>
      <c r="AE2" s="653" t="s">
        <v>512</v>
      </c>
      <c r="AF2" s="653" t="s">
        <v>498</v>
      </c>
      <c r="AG2" s="641">
        <v>4</v>
      </c>
      <c r="AH2" s="641"/>
      <c r="AI2" s="653" t="s">
        <v>328</v>
      </c>
      <c r="AM2" s="659"/>
      <c r="AN2" s="627"/>
      <c r="AO2" s="627" t="s">
        <v>517</v>
      </c>
      <c r="AP2" s="641"/>
      <c r="AQ2" s="641"/>
      <c r="AR2" s="641"/>
      <c r="AS2" s="641"/>
      <c r="AT2" s="641"/>
      <c r="AU2" s="641"/>
      <c r="AV2" s="641"/>
      <c r="AW2" s="641"/>
      <c r="AX2" s="641"/>
      <c r="AY2" s="641"/>
      <c r="AZ2" s="641"/>
      <c r="BA2" s="641"/>
      <c r="BB2" s="641"/>
      <c r="BC2" s="641"/>
      <c r="BD2" s="641"/>
      <c r="BE2" s="641"/>
      <c r="BF2" s="627" t="s">
        <v>144</v>
      </c>
    </row>
    <row r="3" spans="2:64" s="435" customFormat="1" ht="20.25" customHeight="1">
      <c r="B3" s="438"/>
      <c r="C3" s="438"/>
      <c r="D3" s="438"/>
      <c r="E3" s="438"/>
      <c r="F3" s="438"/>
      <c r="G3" s="505"/>
      <c r="H3" s="438"/>
      <c r="I3" s="438"/>
      <c r="J3" s="505"/>
      <c r="K3" s="438"/>
      <c r="L3" s="542"/>
      <c r="M3" s="542"/>
      <c r="N3" s="542"/>
      <c r="O3" s="542"/>
      <c r="P3" s="542"/>
      <c r="Q3" s="542"/>
      <c r="R3" s="542"/>
      <c r="S3" s="438"/>
      <c r="T3" s="438"/>
      <c r="U3" s="438"/>
      <c r="V3" s="438"/>
      <c r="W3" s="438"/>
      <c r="X3" s="438"/>
      <c r="Y3" s="438"/>
      <c r="Z3" s="642"/>
      <c r="AA3" s="642"/>
      <c r="AB3" s="650"/>
      <c r="AC3" s="652"/>
      <c r="AD3" s="650"/>
      <c r="AE3" s="438"/>
      <c r="AF3" s="438"/>
      <c r="AG3" s="438"/>
      <c r="AH3" s="438"/>
      <c r="AI3" s="438"/>
      <c r="AJ3" s="438"/>
      <c r="AK3" s="438"/>
      <c r="AL3" s="438"/>
      <c r="AM3" s="438"/>
      <c r="AN3" s="438"/>
      <c r="AO3" s="438"/>
      <c r="AP3" s="438"/>
      <c r="AQ3" s="438"/>
      <c r="AR3" s="438"/>
      <c r="AS3" s="438"/>
      <c r="AT3" s="438"/>
      <c r="BA3" s="721" t="s">
        <v>392</v>
      </c>
      <c r="BB3" s="734" t="s">
        <v>266</v>
      </c>
      <c r="BC3" s="750"/>
      <c r="BD3" s="750"/>
      <c r="BE3" s="763"/>
      <c r="BF3" s="627"/>
    </row>
    <row r="4" spans="2:64" s="435" customFormat="1" ht="18.75">
      <c r="B4" s="438"/>
      <c r="C4" s="438"/>
      <c r="D4" s="438"/>
      <c r="E4" s="438"/>
      <c r="F4" s="438"/>
      <c r="G4" s="505"/>
      <c r="H4" s="438"/>
      <c r="I4" s="438"/>
      <c r="J4" s="505"/>
      <c r="K4" s="438"/>
      <c r="L4" s="542"/>
      <c r="M4" s="542"/>
      <c r="N4" s="542"/>
      <c r="O4" s="542"/>
      <c r="P4" s="542"/>
      <c r="Q4" s="542"/>
      <c r="R4" s="542"/>
      <c r="S4" s="438"/>
      <c r="T4" s="438"/>
      <c r="U4" s="438"/>
      <c r="V4" s="438"/>
      <c r="W4" s="438"/>
      <c r="X4" s="438"/>
      <c r="Y4" s="438"/>
      <c r="Z4" s="643"/>
      <c r="AA4" s="643"/>
      <c r="AB4" s="438"/>
      <c r="AC4" s="438"/>
      <c r="AD4" s="438"/>
      <c r="AE4" s="438"/>
      <c r="AF4" s="438"/>
      <c r="AG4" s="656"/>
      <c r="AH4" s="656"/>
      <c r="AI4" s="656"/>
      <c r="AJ4" s="656"/>
      <c r="AK4" s="656"/>
      <c r="AL4" s="656"/>
      <c r="AM4" s="656"/>
      <c r="AN4" s="656"/>
      <c r="AO4" s="656"/>
      <c r="AP4" s="656"/>
      <c r="AQ4" s="656"/>
      <c r="AR4" s="656"/>
      <c r="AS4" s="656"/>
      <c r="AT4" s="656"/>
      <c r="AU4" s="434"/>
      <c r="AV4" s="434"/>
      <c r="AW4" s="434"/>
      <c r="AX4" s="434"/>
      <c r="AY4" s="434"/>
      <c r="AZ4" s="434"/>
      <c r="BA4" s="721" t="s">
        <v>524</v>
      </c>
      <c r="BB4" s="734" t="s">
        <v>493</v>
      </c>
      <c r="BC4" s="750"/>
      <c r="BD4" s="750"/>
      <c r="BE4" s="763"/>
      <c r="BF4" s="711"/>
    </row>
    <row r="5" spans="2:64" s="435" customFormat="1" ht="6.75" customHeight="1">
      <c r="B5" s="438"/>
      <c r="C5" s="456"/>
      <c r="D5" s="456"/>
      <c r="E5" s="456"/>
      <c r="F5" s="456"/>
      <c r="G5" s="506"/>
      <c r="H5" s="456"/>
      <c r="I5" s="456"/>
      <c r="J5" s="506"/>
      <c r="K5" s="456"/>
      <c r="L5" s="531"/>
      <c r="M5" s="531"/>
      <c r="N5" s="531"/>
      <c r="O5" s="531"/>
      <c r="P5" s="531"/>
      <c r="Q5" s="531"/>
      <c r="R5" s="531"/>
      <c r="S5" s="456"/>
      <c r="T5" s="456"/>
      <c r="U5" s="456"/>
      <c r="V5" s="456"/>
      <c r="W5" s="456"/>
      <c r="X5" s="456"/>
      <c r="Y5" s="456"/>
      <c r="Z5" s="535"/>
      <c r="AA5" s="535"/>
      <c r="AB5" s="456"/>
      <c r="AC5" s="456"/>
      <c r="AD5" s="456"/>
      <c r="AE5" s="456"/>
      <c r="AF5" s="438"/>
      <c r="AG5" s="656"/>
      <c r="AH5" s="656"/>
      <c r="AI5" s="656"/>
      <c r="AJ5" s="656"/>
      <c r="AK5" s="656"/>
      <c r="AL5" s="656"/>
      <c r="AM5" s="656"/>
      <c r="AN5" s="656"/>
      <c r="AO5" s="656"/>
      <c r="AP5" s="656"/>
      <c r="AQ5" s="656"/>
      <c r="AR5" s="656"/>
      <c r="AS5" s="656"/>
      <c r="AT5" s="656"/>
      <c r="AU5" s="434"/>
      <c r="AV5" s="434"/>
      <c r="AW5" s="434"/>
      <c r="AX5" s="434"/>
      <c r="AY5" s="434"/>
      <c r="AZ5" s="434"/>
      <c r="BA5" s="434"/>
      <c r="BB5" s="434"/>
      <c r="BC5" s="434"/>
      <c r="BD5" s="434"/>
      <c r="BE5" s="711"/>
      <c r="BF5" s="711"/>
    </row>
    <row r="6" spans="2:64" s="435" customFormat="1" ht="20.25" customHeight="1">
      <c r="B6" s="438"/>
      <c r="C6" s="456"/>
      <c r="D6" s="456"/>
      <c r="E6" s="456"/>
      <c r="F6" s="456"/>
      <c r="G6" s="506"/>
      <c r="H6" s="456"/>
      <c r="I6" s="456"/>
      <c r="J6" s="506"/>
      <c r="K6" s="456"/>
      <c r="L6" s="531"/>
      <c r="M6" s="531"/>
      <c r="N6" s="531"/>
      <c r="O6" s="531"/>
      <c r="P6" s="531"/>
      <c r="Q6" s="531"/>
      <c r="R6" s="531"/>
      <c r="S6" s="456"/>
      <c r="T6" s="456"/>
      <c r="U6" s="456"/>
      <c r="V6" s="456"/>
      <c r="W6" s="456"/>
      <c r="X6" s="456"/>
      <c r="Y6" s="456"/>
      <c r="Z6" s="535"/>
      <c r="AA6" s="535"/>
      <c r="AB6" s="456"/>
      <c r="AC6" s="456"/>
      <c r="AD6" s="456"/>
      <c r="AE6" s="456"/>
      <c r="AF6" s="438"/>
      <c r="AG6" s="656"/>
      <c r="AH6" s="656"/>
      <c r="AI6" s="656"/>
      <c r="AJ6" s="656"/>
      <c r="AK6" s="656"/>
      <c r="AL6" s="656" t="s">
        <v>514</v>
      </c>
      <c r="AM6" s="656"/>
      <c r="AN6" s="656"/>
      <c r="AO6" s="656"/>
      <c r="AP6" s="656"/>
      <c r="AQ6" s="656"/>
      <c r="AR6" s="656"/>
      <c r="AS6" s="656"/>
      <c r="AT6" s="530"/>
      <c r="AU6" s="530"/>
      <c r="AV6" s="666"/>
      <c r="AW6" s="656"/>
      <c r="AX6" s="681">
        <v>40</v>
      </c>
      <c r="AY6" s="698"/>
      <c r="AZ6" s="666" t="s">
        <v>521</v>
      </c>
      <c r="BA6" s="656"/>
      <c r="BB6" s="681">
        <v>160</v>
      </c>
      <c r="BC6" s="698"/>
      <c r="BD6" s="666" t="s">
        <v>344</v>
      </c>
      <c r="BE6" s="656"/>
      <c r="BF6" s="711"/>
    </row>
    <row r="7" spans="2:64" s="435" customFormat="1" ht="6.75" customHeight="1">
      <c r="B7" s="438"/>
      <c r="C7" s="456"/>
      <c r="D7" s="456"/>
      <c r="E7" s="456"/>
      <c r="F7" s="456"/>
      <c r="G7" s="506"/>
      <c r="H7" s="456"/>
      <c r="I7" s="456"/>
      <c r="J7" s="506"/>
      <c r="K7" s="456"/>
      <c r="L7" s="531"/>
      <c r="M7" s="531"/>
      <c r="N7" s="531"/>
      <c r="O7" s="531"/>
      <c r="P7" s="531"/>
      <c r="Q7" s="531"/>
      <c r="R7" s="531"/>
      <c r="S7" s="456"/>
      <c r="T7" s="456"/>
      <c r="U7" s="456"/>
      <c r="V7" s="456"/>
      <c r="W7" s="456"/>
      <c r="X7" s="456"/>
      <c r="Y7" s="456"/>
      <c r="Z7" s="535"/>
      <c r="AA7" s="535"/>
      <c r="AB7" s="456"/>
      <c r="AC7" s="456"/>
      <c r="AD7" s="456"/>
      <c r="AE7" s="456"/>
      <c r="AF7" s="438"/>
      <c r="AG7" s="656"/>
      <c r="AH7" s="656"/>
      <c r="AI7" s="656"/>
      <c r="AJ7" s="656"/>
      <c r="AK7" s="656"/>
      <c r="AL7" s="656"/>
      <c r="AM7" s="656"/>
      <c r="AN7" s="656"/>
      <c r="AO7" s="656"/>
      <c r="AP7" s="656"/>
      <c r="AQ7" s="656"/>
      <c r="AR7" s="656"/>
      <c r="AS7" s="656"/>
      <c r="AT7" s="656"/>
      <c r="AU7" s="434"/>
      <c r="AV7" s="434"/>
      <c r="AW7" s="434"/>
      <c r="AX7" s="434"/>
      <c r="AY7" s="434"/>
      <c r="AZ7" s="434"/>
      <c r="BA7" s="434"/>
      <c r="BB7" s="434"/>
      <c r="BC7" s="434"/>
      <c r="BD7" s="434"/>
      <c r="BE7" s="711"/>
      <c r="BF7" s="711"/>
    </row>
    <row r="8" spans="2:64" s="435" customFormat="1" ht="20.25" customHeight="1">
      <c r="B8" s="439"/>
      <c r="C8" s="439"/>
      <c r="D8" s="439"/>
      <c r="E8" s="439"/>
      <c r="F8" s="439"/>
      <c r="G8" s="507"/>
      <c r="H8" s="507"/>
      <c r="I8" s="507"/>
      <c r="J8" s="439"/>
      <c r="K8" s="439"/>
      <c r="L8" s="507"/>
      <c r="M8" s="507"/>
      <c r="N8" s="507"/>
      <c r="O8" s="439"/>
      <c r="P8" s="507"/>
      <c r="Q8" s="507"/>
      <c r="R8" s="507"/>
      <c r="S8" s="596"/>
      <c r="T8" s="611"/>
      <c r="U8" s="611"/>
      <c r="V8" s="626"/>
      <c r="W8" s="438"/>
      <c r="X8" s="438"/>
      <c r="Y8" s="438"/>
      <c r="Z8" s="535"/>
      <c r="AA8" s="647"/>
      <c r="AB8" s="506"/>
      <c r="AC8" s="535"/>
      <c r="AD8" s="535"/>
      <c r="AE8" s="535"/>
      <c r="AF8" s="654"/>
      <c r="AG8" s="536"/>
      <c r="AH8" s="536"/>
      <c r="AI8" s="536"/>
      <c r="AJ8" s="543"/>
      <c r="AK8" s="531"/>
      <c r="AL8" s="647"/>
      <c r="AM8" s="647"/>
      <c r="AN8" s="506"/>
      <c r="AO8" s="530"/>
      <c r="AP8" s="530"/>
      <c r="AQ8" s="530"/>
      <c r="AR8" s="457"/>
      <c r="AS8" s="457"/>
      <c r="AT8" s="656"/>
      <c r="AU8" s="669"/>
      <c r="AV8" s="669"/>
      <c r="AW8" s="677"/>
      <c r="AX8" s="434"/>
      <c r="AY8" s="434" t="s">
        <v>520</v>
      </c>
      <c r="AZ8" s="434"/>
      <c r="BA8" s="434"/>
      <c r="BB8" s="735">
        <f>DAY(EOMONTH(DATE(AC2,AG2,1),0))</f>
        <v>30</v>
      </c>
      <c r="BC8" s="751"/>
      <c r="BD8" s="434" t="s">
        <v>12</v>
      </c>
      <c r="BE8" s="434"/>
      <c r="BF8" s="434"/>
      <c r="BJ8" s="627"/>
      <c r="BK8" s="627"/>
      <c r="BL8" s="627"/>
    </row>
    <row r="9" spans="2:64" s="435" customFormat="1" ht="6" customHeight="1">
      <c r="B9" s="440"/>
      <c r="C9" s="440"/>
      <c r="D9" s="440"/>
      <c r="E9" s="440"/>
      <c r="F9" s="440"/>
      <c r="G9" s="439"/>
      <c r="H9" s="507"/>
      <c r="I9" s="530"/>
      <c r="J9" s="530"/>
      <c r="K9" s="440"/>
      <c r="L9" s="439"/>
      <c r="M9" s="507"/>
      <c r="N9" s="530"/>
      <c r="O9" s="530"/>
      <c r="P9" s="439"/>
      <c r="Q9" s="530"/>
      <c r="R9" s="440"/>
      <c r="S9" s="530"/>
      <c r="T9" s="530"/>
      <c r="U9" s="530"/>
      <c r="V9" s="530"/>
      <c r="W9" s="438"/>
      <c r="X9" s="438"/>
      <c r="Y9" s="438"/>
      <c r="Z9" s="456"/>
      <c r="AA9" s="543"/>
      <c r="AB9" s="543"/>
      <c r="AC9" s="456"/>
      <c r="AD9" s="456"/>
      <c r="AE9" s="456"/>
      <c r="AF9" s="655"/>
      <c r="AG9" s="535"/>
      <c r="AH9" s="543"/>
      <c r="AI9" s="456"/>
      <c r="AJ9" s="536"/>
      <c r="AK9" s="543"/>
      <c r="AL9" s="543"/>
      <c r="AM9" s="543"/>
      <c r="AN9" s="543"/>
      <c r="AO9" s="456"/>
      <c r="AP9" s="656"/>
      <c r="AQ9" s="665"/>
      <c r="AR9" s="665"/>
      <c r="AS9" s="665"/>
      <c r="AT9" s="656"/>
      <c r="AU9" s="434"/>
      <c r="AV9" s="434"/>
      <c r="AW9" s="434"/>
      <c r="AX9" s="434"/>
      <c r="AY9" s="434"/>
      <c r="AZ9" s="434"/>
      <c r="BA9" s="434"/>
      <c r="BB9" s="434"/>
      <c r="BC9" s="434"/>
      <c r="BD9" s="434"/>
      <c r="BE9" s="434"/>
      <c r="BF9" s="434"/>
      <c r="BJ9" s="627"/>
      <c r="BK9" s="627"/>
      <c r="BL9" s="627"/>
    </row>
    <row r="10" spans="2:64" s="435" customFormat="1" ht="18.75">
      <c r="B10" s="439"/>
      <c r="C10" s="439"/>
      <c r="D10" s="439"/>
      <c r="E10" s="439"/>
      <c r="F10" s="439"/>
      <c r="G10" s="507"/>
      <c r="H10" s="507"/>
      <c r="I10" s="507"/>
      <c r="J10" s="439"/>
      <c r="K10" s="439"/>
      <c r="L10" s="507"/>
      <c r="M10" s="507"/>
      <c r="N10" s="507"/>
      <c r="O10" s="439"/>
      <c r="P10" s="507"/>
      <c r="Q10" s="507"/>
      <c r="R10" s="507"/>
      <c r="S10" s="596"/>
      <c r="T10" s="611"/>
      <c r="U10" s="611"/>
      <c r="V10" s="626"/>
      <c r="W10" s="438"/>
      <c r="X10" s="438"/>
      <c r="Y10" s="438"/>
      <c r="Z10" s="535"/>
      <c r="AA10" s="647"/>
      <c r="AB10" s="506"/>
      <c r="AC10" s="535"/>
      <c r="AD10" s="535"/>
      <c r="AE10" s="535"/>
      <c r="AF10" s="655"/>
      <c r="AG10" s="536"/>
      <c r="AH10" s="536"/>
      <c r="AI10" s="536"/>
      <c r="AJ10" s="543"/>
      <c r="AK10" s="531"/>
      <c r="AL10" s="647"/>
      <c r="AM10" s="656"/>
      <c r="AN10" s="656"/>
      <c r="AO10" s="660"/>
      <c r="AP10" s="660"/>
      <c r="AQ10" s="660"/>
      <c r="AR10" s="666"/>
      <c r="AS10" s="665"/>
      <c r="AT10" s="665"/>
      <c r="AU10" s="670"/>
      <c r="AV10" s="673"/>
      <c r="AW10" s="673"/>
      <c r="AX10" s="682"/>
      <c r="AY10" s="682"/>
      <c r="AZ10" s="711" t="s">
        <v>522</v>
      </c>
      <c r="BA10" s="673"/>
      <c r="BB10" s="681">
        <v>1</v>
      </c>
      <c r="BC10" s="752"/>
      <c r="BD10" s="698"/>
      <c r="BE10" s="764" t="s">
        <v>528</v>
      </c>
      <c r="BF10" s="434"/>
      <c r="BJ10" s="627"/>
      <c r="BK10" s="627"/>
      <c r="BL10" s="627"/>
    </row>
    <row r="11" spans="2:64" s="435" customFormat="1" ht="6" customHeight="1">
      <c r="B11" s="440"/>
      <c r="C11" s="440"/>
      <c r="D11" s="440"/>
      <c r="E11" s="440"/>
      <c r="F11" s="498"/>
      <c r="G11" s="440"/>
      <c r="H11" s="440"/>
      <c r="I11" s="440"/>
      <c r="J11" s="440"/>
      <c r="K11" s="439"/>
      <c r="L11" s="507"/>
      <c r="M11" s="530"/>
      <c r="N11" s="530"/>
      <c r="O11" s="439"/>
      <c r="P11" s="530"/>
      <c r="Q11" s="440"/>
      <c r="R11" s="530"/>
      <c r="S11" s="530"/>
      <c r="T11" s="530"/>
      <c r="U11" s="530"/>
      <c r="V11" s="498"/>
      <c r="W11" s="438"/>
      <c r="X11" s="438"/>
      <c r="Y11" s="438"/>
      <c r="Z11" s="456"/>
      <c r="AA11" s="543"/>
      <c r="AB11" s="543"/>
      <c r="AC11" s="456"/>
      <c r="AD11" s="456"/>
      <c r="AE11" s="456"/>
      <c r="AF11" s="655"/>
      <c r="AG11" s="535"/>
      <c r="AH11" s="536"/>
      <c r="AI11" s="543"/>
      <c r="AJ11" s="536"/>
      <c r="AK11" s="543"/>
      <c r="AL11" s="543"/>
      <c r="AM11" s="543"/>
      <c r="AN11" s="543"/>
      <c r="AO11" s="440"/>
      <c r="AP11" s="440"/>
      <c r="AQ11" s="439"/>
      <c r="AR11" s="667"/>
      <c r="AS11" s="665"/>
      <c r="AT11" s="665"/>
      <c r="AU11" s="670"/>
      <c r="AV11" s="673"/>
      <c r="AW11" s="673"/>
      <c r="AX11" s="682"/>
      <c r="AY11" s="682"/>
      <c r="AZ11" s="673"/>
      <c r="BA11" s="673"/>
      <c r="BB11" s="683"/>
      <c r="BC11" s="683"/>
      <c r="BD11" s="683"/>
      <c r="BE11" s="764"/>
      <c r="BF11" s="434"/>
      <c r="BJ11" s="627"/>
      <c r="BK11" s="627"/>
      <c r="BL11" s="627"/>
    </row>
    <row r="12" spans="2:64" s="435" customFormat="1" ht="20.25" customHeight="1">
      <c r="B12" s="441"/>
      <c r="C12" s="441"/>
      <c r="D12" s="441"/>
      <c r="E12" s="441"/>
      <c r="F12" s="441"/>
      <c r="G12" s="441"/>
      <c r="H12" s="441"/>
      <c r="I12" s="441"/>
      <c r="J12" s="441"/>
      <c r="K12" s="441"/>
      <c r="L12" s="441"/>
      <c r="M12" s="441"/>
      <c r="N12" s="441"/>
      <c r="O12" s="441"/>
      <c r="P12" s="441"/>
      <c r="Q12" s="441"/>
      <c r="R12" s="441"/>
      <c r="S12" s="441"/>
      <c r="T12" s="441"/>
      <c r="U12" s="441"/>
      <c r="V12" s="441"/>
      <c r="W12" s="438"/>
      <c r="X12" s="438"/>
      <c r="Y12" s="438"/>
      <c r="Z12" s="439"/>
      <c r="AA12" s="648"/>
      <c r="AB12" s="648"/>
      <c r="AC12" s="439"/>
      <c r="AD12" s="535"/>
      <c r="AE12" s="535"/>
      <c r="AF12" s="654"/>
      <c r="AG12" s="506"/>
      <c r="AH12" s="536"/>
      <c r="AI12" s="543"/>
      <c r="AJ12" s="536"/>
      <c r="AK12" s="543"/>
      <c r="AL12" s="543"/>
      <c r="AM12" s="543"/>
      <c r="AN12" s="543"/>
      <c r="AO12" s="661"/>
      <c r="AP12" s="661"/>
      <c r="AQ12" s="661"/>
      <c r="AR12" s="666"/>
      <c r="AS12" s="665"/>
      <c r="AT12" s="665"/>
      <c r="AU12" s="670"/>
      <c r="AV12" s="673"/>
      <c r="AW12" s="673"/>
      <c r="AX12" s="682"/>
      <c r="AY12" s="682"/>
      <c r="AZ12" s="673"/>
      <c r="BA12" s="673"/>
      <c r="BB12" s="681">
        <v>1</v>
      </c>
      <c r="BC12" s="752"/>
      <c r="BD12" s="698"/>
      <c r="BE12" s="765" t="s">
        <v>257</v>
      </c>
      <c r="BF12" s="434"/>
      <c r="BJ12" s="627"/>
      <c r="BK12" s="627"/>
      <c r="BL12" s="627"/>
    </row>
    <row r="13" spans="2:64" s="435" customFormat="1" ht="6.75" customHeight="1">
      <c r="B13" s="441"/>
      <c r="C13" s="441"/>
      <c r="D13" s="441"/>
      <c r="E13" s="441"/>
      <c r="F13" s="441"/>
      <c r="G13" s="441"/>
      <c r="H13" s="441"/>
      <c r="I13" s="441"/>
      <c r="J13" s="441"/>
      <c r="K13" s="441"/>
      <c r="L13" s="441"/>
      <c r="M13" s="441"/>
      <c r="N13" s="441"/>
      <c r="O13" s="441"/>
      <c r="P13" s="441"/>
      <c r="Q13" s="441"/>
      <c r="R13" s="441"/>
      <c r="S13" s="441"/>
      <c r="T13" s="441"/>
      <c r="U13" s="441"/>
      <c r="V13" s="441"/>
      <c r="W13" s="438"/>
      <c r="X13" s="438"/>
      <c r="Y13" s="438"/>
      <c r="Z13" s="507"/>
      <c r="AA13" s="649"/>
      <c r="AB13" s="649"/>
      <c r="AC13" s="507"/>
      <c r="AD13" s="536"/>
      <c r="AE13" s="536"/>
      <c r="AF13" s="655"/>
      <c r="AG13" s="656"/>
      <c r="AH13" s="656"/>
      <c r="AI13" s="656"/>
      <c r="AJ13" s="656"/>
      <c r="AK13" s="656"/>
      <c r="AL13" s="656"/>
      <c r="AM13" s="656"/>
      <c r="AN13" s="656"/>
      <c r="AO13" s="440"/>
      <c r="AP13" s="440"/>
      <c r="AQ13" s="440"/>
      <c r="AR13" s="656"/>
      <c r="AS13" s="665"/>
      <c r="AT13" s="665"/>
      <c r="AU13" s="670"/>
      <c r="AV13" s="673"/>
      <c r="AW13" s="673"/>
      <c r="AX13" s="682"/>
      <c r="AY13" s="682"/>
      <c r="AZ13" s="673"/>
      <c r="BA13" s="673"/>
      <c r="BB13" s="683"/>
      <c r="BC13" s="683"/>
      <c r="BD13" s="683"/>
      <c r="BE13" s="764"/>
      <c r="BF13" s="434"/>
      <c r="BJ13" s="627"/>
      <c r="BK13" s="627"/>
      <c r="BL13" s="627"/>
    </row>
    <row r="14" spans="2:64" s="435" customFormat="1" ht="18.75">
      <c r="B14" s="441"/>
      <c r="C14" s="441"/>
      <c r="D14" s="441"/>
      <c r="E14" s="441"/>
      <c r="F14" s="441"/>
      <c r="G14" s="441"/>
      <c r="H14" s="441"/>
      <c r="I14" s="441"/>
      <c r="J14" s="441"/>
      <c r="K14" s="441"/>
      <c r="L14" s="441"/>
      <c r="M14" s="441"/>
      <c r="N14" s="441"/>
      <c r="O14" s="441"/>
      <c r="P14" s="441"/>
      <c r="Q14" s="441"/>
      <c r="R14" s="441"/>
      <c r="S14" s="441"/>
      <c r="T14" s="441"/>
      <c r="U14" s="441"/>
      <c r="V14" s="441"/>
      <c r="W14" s="438"/>
      <c r="X14" s="438"/>
      <c r="Y14" s="438"/>
      <c r="Z14" s="439"/>
      <c r="AA14" s="648"/>
      <c r="AB14" s="648"/>
      <c r="AC14" s="439"/>
      <c r="AD14" s="535"/>
      <c r="AE14" s="535"/>
      <c r="AF14" s="655"/>
      <c r="AG14" s="656"/>
      <c r="AH14" s="656"/>
      <c r="AI14" s="656"/>
      <c r="AJ14" s="656"/>
      <c r="AK14" s="656"/>
      <c r="AL14" s="656"/>
      <c r="AM14" s="656"/>
      <c r="AN14" s="656"/>
      <c r="AO14" s="530"/>
      <c r="AP14" s="530"/>
      <c r="AQ14" s="530"/>
      <c r="AR14" s="656"/>
      <c r="AS14" s="665"/>
      <c r="AT14" s="668" t="s">
        <v>154</v>
      </c>
      <c r="AU14" s="671"/>
      <c r="AV14" s="674"/>
      <c r="AW14" s="678"/>
      <c r="AX14" s="683" t="s">
        <v>240</v>
      </c>
      <c r="AY14" s="671"/>
      <c r="AZ14" s="674"/>
      <c r="BA14" s="678"/>
      <c r="BB14" s="736" t="s">
        <v>525</v>
      </c>
      <c r="BC14" s="753">
        <f>(AY14-AU14)*24</f>
        <v>0</v>
      </c>
      <c r="BD14" s="762"/>
      <c r="BE14" s="766" t="s">
        <v>529</v>
      </c>
      <c r="BF14" s="683"/>
      <c r="BJ14" s="627"/>
      <c r="BK14" s="627"/>
      <c r="BL14" s="627"/>
    </row>
    <row r="15" spans="2:64" s="435" customFormat="1" ht="6.75" customHeight="1">
      <c r="B15" s="438"/>
      <c r="C15" s="457"/>
      <c r="D15" s="457"/>
      <c r="E15" s="457"/>
      <c r="F15" s="457"/>
      <c r="G15" s="456"/>
      <c r="H15" s="456"/>
      <c r="I15" s="531"/>
      <c r="J15" s="535"/>
      <c r="K15" s="536"/>
      <c r="L15" s="543"/>
      <c r="M15" s="543"/>
      <c r="N15" s="535"/>
      <c r="O15" s="543"/>
      <c r="P15" s="456"/>
      <c r="Q15" s="536"/>
      <c r="R15" s="543"/>
      <c r="S15" s="543"/>
      <c r="T15" s="543"/>
      <c r="U15" s="543"/>
      <c r="V15" s="456"/>
      <c r="W15" s="531"/>
      <c r="X15" s="535"/>
      <c r="Y15" s="535"/>
      <c r="Z15" s="506"/>
      <c r="AA15" s="535"/>
      <c r="AB15" s="531"/>
      <c r="AC15" s="535"/>
      <c r="AD15" s="536"/>
      <c r="AE15" s="543"/>
      <c r="AF15" s="655"/>
      <c r="AG15" s="654"/>
      <c r="AH15" s="658"/>
      <c r="AI15" s="655"/>
      <c r="AJ15" s="658"/>
      <c r="AK15" s="655"/>
      <c r="AL15" s="655"/>
      <c r="AM15" s="655"/>
      <c r="AN15" s="655"/>
      <c r="AO15" s="662"/>
      <c r="AP15" s="438"/>
      <c r="AQ15" s="643"/>
      <c r="AR15" s="643"/>
      <c r="AS15" s="643"/>
      <c r="AT15" s="643"/>
      <c r="AU15" s="651"/>
      <c r="AV15" s="675"/>
      <c r="AW15" s="675"/>
      <c r="AX15" s="684"/>
      <c r="AY15" s="684"/>
      <c r="AZ15" s="675"/>
      <c r="BA15" s="675"/>
      <c r="BB15" s="737"/>
      <c r="BC15" s="737"/>
      <c r="BD15" s="737"/>
      <c r="BE15" s="767"/>
      <c r="BJ15" s="627"/>
      <c r="BK15" s="627"/>
      <c r="BL15" s="627"/>
    </row>
    <row r="16" spans="2:64" ht="8.4499999999999993" customHeight="1">
      <c r="B16" s="442"/>
      <c r="C16" s="458"/>
      <c r="D16" s="458"/>
      <c r="E16" s="458"/>
      <c r="F16" s="458"/>
      <c r="G16" s="458"/>
      <c r="H16" s="442"/>
      <c r="I16" s="442"/>
      <c r="J16" s="442"/>
      <c r="K16" s="442"/>
      <c r="L16" s="442"/>
      <c r="M16" s="442"/>
      <c r="N16" s="442"/>
      <c r="O16" s="442"/>
      <c r="P16" s="442"/>
      <c r="Q16" s="442"/>
      <c r="R16" s="442"/>
      <c r="S16" s="442"/>
      <c r="T16" s="442"/>
      <c r="U16" s="442"/>
      <c r="V16" s="442"/>
      <c r="W16" s="442"/>
      <c r="X16" s="458"/>
      <c r="Y16" s="442"/>
      <c r="Z16" s="442"/>
      <c r="AA16" s="442"/>
      <c r="AB16" s="442"/>
      <c r="AC16" s="442"/>
      <c r="AD16" s="442"/>
      <c r="AE16" s="442"/>
      <c r="AF16" s="442"/>
      <c r="AG16" s="442"/>
      <c r="AH16" s="442"/>
      <c r="AI16" s="442"/>
      <c r="AJ16" s="442"/>
      <c r="AK16" s="442"/>
      <c r="AL16" s="442"/>
      <c r="AM16" s="442"/>
      <c r="AN16" s="458"/>
      <c r="AO16" s="442"/>
      <c r="AP16" s="442"/>
      <c r="AQ16" s="442"/>
      <c r="AR16" s="442"/>
      <c r="AS16" s="442"/>
      <c r="AT16" s="442"/>
      <c r="BE16" s="768"/>
      <c r="BF16" s="768"/>
      <c r="BG16" s="768"/>
    </row>
    <row r="17" spans="2:58" ht="20.25" customHeight="1">
      <c r="B17" s="443" t="s">
        <v>258</v>
      </c>
      <c r="C17" s="459" t="s">
        <v>395</v>
      </c>
      <c r="D17" s="478"/>
      <c r="E17" s="488"/>
      <c r="F17" s="488"/>
      <c r="G17" s="508" t="s">
        <v>502</v>
      </c>
      <c r="H17" s="520" t="s">
        <v>437</v>
      </c>
      <c r="I17" s="478"/>
      <c r="J17" s="478"/>
      <c r="K17" s="488"/>
      <c r="L17" s="520" t="s">
        <v>299</v>
      </c>
      <c r="M17" s="478"/>
      <c r="N17" s="478"/>
      <c r="O17" s="557"/>
      <c r="P17" s="565"/>
      <c r="Q17" s="574"/>
      <c r="R17" s="582"/>
      <c r="S17" s="597" t="s">
        <v>460</v>
      </c>
      <c r="T17" s="612"/>
      <c r="U17" s="612"/>
      <c r="V17" s="612"/>
      <c r="W17" s="612"/>
      <c r="X17" s="612"/>
      <c r="Y17" s="612"/>
      <c r="Z17" s="612"/>
      <c r="AA17" s="612"/>
      <c r="AB17" s="612"/>
      <c r="AC17" s="612"/>
      <c r="AD17" s="612"/>
      <c r="AE17" s="612"/>
      <c r="AF17" s="612"/>
      <c r="AG17" s="612"/>
      <c r="AH17" s="612"/>
      <c r="AI17" s="612"/>
      <c r="AJ17" s="612"/>
      <c r="AK17" s="612"/>
      <c r="AL17" s="612"/>
      <c r="AM17" s="612"/>
      <c r="AN17" s="612"/>
      <c r="AO17" s="612"/>
      <c r="AP17" s="612"/>
      <c r="AQ17" s="612"/>
      <c r="AR17" s="612"/>
      <c r="AS17" s="612"/>
      <c r="AT17" s="612"/>
      <c r="AU17" s="612"/>
      <c r="AV17" s="612"/>
      <c r="AW17" s="679"/>
      <c r="AX17" s="685" t="str">
        <f>IF(BB3="４週","(11) 1～4週目の勤務時間数合計","(11) 1か月の勤務時間数   合計")</f>
        <v>(11) 1～4週目の勤務時間数合計</v>
      </c>
      <c r="AY17" s="699"/>
      <c r="AZ17" s="712" t="s">
        <v>523</v>
      </c>
      <c r="BA17" s="722"/>
      <c r="BB17" s="738" t="s">
        <v>527</v>
      </c>
      <c r="BC17" s="754"/>
      <c r="BD17" s="754"/>
      <c r="BE17" s="754"/>
      <c r="BF17" s="769"/>
    </row>
    <row r="18" spans="2:58" ht="20.25" customHeight="1">
      <c r="B18" s="444"/>
      <c r="C18" s="460"/>
      <c r="D18" s="479"/>
      <c r="E18" s="489"/>
      <c r="F18" s="489"/>
      <c r="G18" s="509"/>
      <c r="H18" s="521"/>
      <c r="I18" s="479"/>
      <c r="J18" s="479"/>
      <c r="K18" s="489"/>
      <c r="L18" s="521"/>
      <c r="M18" s="479"/>
      <c r="N18" s="479"/>
      <c r="O18" s="558"/>
      <c r="P18" s="566"/>
      <c r="Q18" s="575"/>
      <c r="R18" s="583"/>
      <c r="S18" s="598" t="s">
        <v>293</v>
      </c>
      <c r="T18" s="613"/>
      <c r="U18" s="613"/>
      <c r="V18" s="613"/>
      <c r="W18" s="613"/>
      <c r="X18" s="613"/>
      <c r="Y18" s="628"/>
      <c r="Z18" s="598" t="s">
        <v>480</v>
      </c>
      <c r="AA18" s="613"/>
      <c r="AB18" s="613"/>
      <c r="AC18" s="613"/>
      <c r="AD18" s="613"/>
      <c r="AE18" s="613"/>
      <c r="AF18" s="628"/>
      <c r="AG18" s="598" t="s">
        <v>513</v>
      </c>
      <c r="AH18" s="613"/>
      <c r="AI18" s="613"/>
      <c r="AJ18" s="613"/>
      <c r="AK18" s="613"/>
      <c r="AL18" s="613"/>
      <c r="AM18" s="628"/>
      <c r="AN18" s="598" t="s">
        <v>515</v>
      </c>
      <c r="AO18" s="613"/>
      <c r="AP18" s="613"/>
      <c r="AQ18" s="613"/>
      <c r="AR18" s="613"/>
      <c r="AS18" s="613"/>
      <c r="AT18" s="628"/>
      <c r="AU18" s="672" t="s">
        <v>519</v>
      </c>
      <c r="AV18" s="676"/>
      <c r="AW18" s="680"/>
      <c r="AX18" s="686"/>
      <c r="AY18" s="700"/>
      <c r="AZ18" s="713"/>
      <c r="BA18" s="723"/>
      <c r="BB18" s="453"/>
      <c r="BC18" s="473"/>
      <c r="BD18" s="473"/>
      <c r="BE18" s="473"/>
      <c r="BF18" s="540"/>
    </row>
    <row r="19" spans="2:58" ht="20.25" customHeight="1">
      <c r="B19" s="444"/>
      <c r="C19" s="460"/>
      <c r="D19" s="479"/>
      <c r="E19" s="489"/>
      <c r="F19" s="489"/>
      <c r="G19" s="509"/>
      <c r="H19" s="521"/>
      <c r="I19" s="479"/>
      <c r="J19" s="479"/>
      <c r="K19" s="489"/>
      <c r="L19" s="521"/>
      <c r="M19" s="479"/>
      <c r="N19" s="479"/>
      <c r="O19" s="558"/>
      <c r="P19" s="566"/>
      <c r="Q19" s="575"/>
      <c r="R19" s="583"/>
      <c r="S19" s="599">
        <v>1</v>
      </c>
      <c r="T19" s="614">
        <v>2</v>
      </c>
      <c r="U19" s="614">
        <v>3</v>
      </c>
      <c r="V19" s="614">
        <v>4</v>
      </c>
      <c r="W19" s="614">
        <v>5</v>
      </c>
      <c r="X19" s="614">
        <v>6</v>
      </c>
      <c r="Y19" s="629">
        <v>7</v>
      </c>
      <c r="Z19" s="599">
        <v>8</v>
      </c>
      <c r="AA19" s="614">
        <v>9</v>
      </c>
      <c r="AB19" s="614">
        <v>10</v>
      </c>
      <c r="AC19" s="614">
        <v>11</v>
      </c>
      <c r="AD19" s="614">
        <v>12</v>
      </c>
      <c r="AE19" s="614">
        <v>13</v>
      </c>
      <c r="AF19" s="629">
        <v>14</v>
      </c>
      <c r="AG19" s="657">
        <v>15</v>
      </c>
      <c r="AH19" s="614">
        <v>16</v>
      </c>
      <c r="AI19" s="614">
        <v>17</v>
      </c>
      <c r="AJ19" s="614">
        <v>18</v>
      </c>
      <c r="AK19" s="614">
        <v>19</v>
      </c>
      <c r="AL19" s="614">
        <v>20</v>
      </c>
      <c r="AM19" s="629">
        <v>21</v>
      </c>
      <c r="AN19" s="599">
        <v>22</v>
      </c>
      <c r="AO19" s="614">
        <v>23</v>
      </c>
      <c r="AP19" s="614">
        <v>24</v>
      </c>
      <c r="AQ19" s="614">
        <v>25</v>
      </c>
      <c r="AR19" s="614">
        <v>26</v>
      </c>
      <c r="AS19" s="614">
        <v>27</v>
      </c>
      <c r="AT19" s="629">
        <v>28</v>
      </c>
      <c r="AU19" s="599" t="str">
        <f>IF($BB$3="暦月",IF(DAY(DATE($AC$2,$AG$2,29))=29,29,""),"")</f>
        <v/>
      </c>
      <c r="AV19" s="614" t="str">
        <f>IF($BB$3="暦月",IF(DAY(DATE($AC$2,$AG$2,30))=30,30,""),"")</f>
        <v/>
      </c>
      <c r="AW19" s="629" t="str">
        <f>IF($BB$3="暦月",IF(DAY(DATE($AC$2,$AG$2,31))=31,31,""),"")</f>
        <v/>
      </c>
      <c r="AX19" s="686"/>
      <c r="AY19" s="700"/>
      <c r="AZ19" s="713"/>
      <c r="BA19" s="723"/>
      <c r="BB19" s="453"/>
      <c r="BC19" s="473"/>
      <c r="BD19" s="473"/>
      <c r="BE19" s="473"/>
      <c r="BF19" s="540"/>
    </row>
    <row r="20" spans="2:58" ht="20.25" hidden="1" customHeight="1">
      <c r="B20" s="444"/>
      <c r="C20" s="460"/>
      <c r="D20" s="479"/>
      <c r="E20" s="489"/>
      <c r="F20" s="489"/>
      <c r="G20" s="509"/>
      <c r="H20" s="521"/>
      <c r="I20" s="479"/>
      <c r="J20" s="479"/>
      <c r="K20" s="489"/>
      <c r="L20" s="521"/>
      <c r="M20" s="479"/>
      <c r="N20" s="479"/>
      <c r="O20" s="558"/>
      <c r="P20" s="566"/>
      <c r="Q20" s="575"/>
      <c r="R20" s="583"/>
      <c r="S20" s="599">
        <f>WEEKDAY(DATE($AC$2,$AG$2,1))</f>
        <v>3</v>
      </c>
      <c r="T20" s="614">
        <f>WEEKDAY(DATE($AC$2,$AG$2,2))</f>
        <v>4</v>
      </c>
      <c r="U20" s="614">
        <f>WEEKDAY(DATE($AC$2,$AG$2,3))</f>
        <v>5</v>
      </c>
      <c r="V20" s="614">
        <f>WEEKDAY(DATE($AC$2,$AG$2,4))</f>
        <v>6</v>
      </c>
      <c r="W20" s="614">
        <f>WEEKDAY(DATE($AC$2,$AG$2,5))</f>
        <v>7</v>
      </c>
      <c r="X20" s="614">
        <f>WEEKDAY(DATE($AC$2,$AG$2,6))</f>
        <v>1</v>
      </c>
      <c r="Y20" s="629">
        <f>WEEKDAY(DATE($AC$2,$AG$2,7))</f>
        <v>2</v>
      </c>
      <c r="Z20" s="599">
        <f>WEEKDAY(DATE($AC$2,$AG$2,8))</f>
        <v>3</v>
      </c>
      <c r="AA20" s="614">
        <f>WEEKDAY(DATE($AC$2,$AG$2,9))</f>
        <v>4</v>
      </c>
      <c r="AB20" s="614">
        <f>WEEKDAY(DATE($AC$2,$AG$2,10))</f>
        <v>5</v>
      </c>
      <c r="AC20" s="614">
        <f>WEEKDAY(DATE($AC$2,$AG$2,11))</f>
        <v>6</v>
      </c>
      <c r="AD20" s="614">
        <f>WEEKDAY(DATE($AC$2,$AG$2,12))</f>
        <v>7</v>
      </c>
      <c r="AE20" s="614">
        <f>WEEKDAY(DATE($AC$2,$AG$2,13))</f>
        <v>1</v>
      </c>
      <c r="AF20" s="629">
        <f>WEEKDAY(DATE($AC$2,$AG$2,14))</f>
        <v>2</v>
      </c>
      <c r="AG20" s="599">
        <f>WEEKDAY(DATE($AC$2,$AG$2,15))</f>
        <v>3</v>
      </c>
      <c r="AH20" s="614">
        <f>WEEKDAY(DATE($AC$2,$AG$2,16))</f>
        <v>4</v>
      </c>
      <c r="AI20" s="614">
        <f>WEEKDAY(DATE($AC$2,$AG$2,17))</f>
        <v>5</v>
      </c>
      <c r="AJ20" s="614">
        <f>WEEKDAY(DATE($AC$2,$AG$2,18))</f>
        <v>6</v>
      </c>
      <c r="AK20" s="614">
        <f>WEEKDAY(DATE($AC$2,$AG$2,19))</f>
        <v>7</v>
      </c>
      <c r="AL20" s="614">
        <f>WEEKDAY(DATE($AC$2,$AG$2,20))</f>
        <v>1</v>
      </c>
      <c r="AM20" s="629">
        <f>WEEKDAY(DATE($AC$2,$AG$2,21))</f>
        <v>2</v>
      </c>
      <c r="AN20" s="599">
        <f>WEEKDAY(DATE($AC$2,$AG$2,22))</f>
        <v>3</v>
      </c>
      <c r="AO20" s="614">
        <f>WEEKDAY(DATE($AC$2,$AG$2,23))</f>
        <v>4</v>
      </c>
      <c r="AP20" s="614">
        <f>WEEKDAY(DATE($AC$2,$AG$2,24))</f>
        <v>5</v>
      </c>
      <c r="AQ20" s="614">
        <f>WEEKDAY(DATE($AC$2,$AG$2,25))</f>
        <v>6</v>
      </c>
      <c r="AR20" s="614">
        <f>WEEKDAY(DATE($AC$2,$AG$2,26))</f>
        <v>7</v>
      </c>
      <c r="AS20" s="614">
        <f>WEEKDAY(DATE($AC$2,$AG$2,27))</f>
        <v>1</v>
      </c>
      <c r="AT20" s="629">
        <f>WEEKDAY(DATE($AC$2,$AG$2,28))</f>
        <v>2</v>
      </c>
      <c r="AU20" s="599">
        <f>IF(AU19=29,WEEKDAY(DATE($AC$2,$AG$2,29)),0)</f>
        <v>0</v>
      </c>
      <c r="AV20" s="614">
        <f>IF(AV19=30,WEEKDAY(DATE($AC$2,$AG$2,30)),0)</f>
        <v>0</v>
      </c>
      <c r="AW20" s="629">
        <f>IF(AW19=31,WEEKDAY(DATE($AC$2,$AG$2,31)),0)</f>
        <v>0</v>
      </c>
      <c r="AX20" s="686"/>
      <c r="AY20" s="700"/>
      <c r="AZ20" s="713"/>
      <c r="BA20" s="723"/>
      <c r="BB20" s="453"/>
      <c r="BC20" s="473"/>
      <c r="BD20" s="473"/>
      <c r="BE20" s="473"/>
      <c r="BF20" s="540"/>
    </row>
    <row r="21" spans="2:58" ht="22.5" customHeight="1">
      <c r="B21" s="445"/>
      <c r="C21" s="461"/>
      <c r="D21" s="480"/>
      <c r="E21" s="490"/>
      <c r="F21" s="490"/>
      <c r="G21" s="510"/>
      <c r="H21" s="522"/>
      <c r="I21" s="480"/>
      <c r="J21" s="480"/>
      <c r="K21" s="490"/>
      <c r="L21" s="522"/>
      <c r="M21" s="480"/>
      <c r="N21" s="480"/>
      <c r="O21" s="559"/>
      <c r="P21" s="567"/>
      <c r="Q21" s="576"/>
      <c r="R21" s="584"/>
      <c r="S21" s="600" t="str">
        <f t="shared" ref="S21:AT21" si="0">IF(S20=1,"日",IF(S20=2,"月",IF(S20=3,"火",IF(S20=4,"水",IF(S20=5,"木",IF(S20=6,"金","土"))))))</f>
        <v>火</v>
      </c>
      <c r="T21" s="615" t="str">
        <f t="shared" si="0"/>
        <v>水</v>
      </c>
      <c r="U21" s="615" t="str">
        <f t="shared" si="0"/>
        <v>木</v>
      </c>
      <c r="V21" s="615" t="str">
        <f t="shared" si="0"/>
        <v>金</v>
      </c>
      <c r="W21" s="615" t="str">
        <f t="shared" si="0"/>
        <v>土</v>
      </c>
      <c r="X21" s="615" t="str">
        <f t="shared" si="0"/>
        <v>日</v>
      </c>
      <c r="Y21" s="630" t="str">
        <f t="shared" si="0"/>
        <v>月</v>
      </c>
      <c r="Z21" s="600" t="str">
        <f t="shared" si="0"/>
        <v>火</v>
      </c>
      <c r="AA21" s="615" t="str">
        <f t="shared" si="0"/>
        <v>水</v>
      </c>
      <c r="AB21" s="615" t="str">
        <f t="shared" si="0"/>
        <v>木</v>
      </c>
      <c r="AC21" s="615" t="str">
        <f t="shared" si="0"/>
        <v>金</v>
      </c>
      <c r="AD21" s="615" t="str">
        <f t="shared" si="0"/>
        <v>土</v>
      </c>
      <c r="AE21" s="615" t="str">
        <f t="shared" si="0"/>
        <v>日</v>
      </c>
      <c r="AF21" s="630" t="str">
        <f t="shared" si="0"/>
        <v>月</v>
      </c>
      <c r="AG21" s="600" t="str">
        <f t="shared" si="0"/>
        <v>火</v>
      </c>
      <c r="AH21" s="615" t="str">
        <f t="shared" si="0"/>
        <v>水</v>
      </c>
      <c r="AI21" s="615" t="str">
        <f t="shared" si="0"/>
        <v>木</v>
      </c>
      <c r="AJ21" s="615" t="str">
        <f t="shared" si="0"/>
        <v>金</v>
      </c>
      <c r="AK21" s="615" t="str">
        <f t="shared" si="0"/>
        <v>土</v>
      </c>
      <c r="AL21" s="615" t="str">
        <f t="shared" si="0"/>
        <v>日</v>
      </c>
      <c r="AM21" s="630" t="str">
        <f t="shared" si="0"/>
        <v>月</v>
      </c>
      <c r="AN21" s="600" t="str">
        <f t="shared" si="0"/>
        <v>火</v>
      </c>
      <c r="AO21" s="615" t="str">
        <f t="shared" si="0"/>
        <v>水</v>
      </c>
      <c r="AP21" s="615" t="str">
        <f t="shared" si="0"/>
        <v>木</v>
      </c>
      <c r="AQ21" s="615" t="str">
        <f t="shared" si="0"/>
        <v>金</v>
      </c>
      <c r="AR21" s="615" t="str">
        <f t="shared" si="0"/>
        <v>土</v>
      </c>
      <c r="AS21" s="615" t="str">
        <f t="shared" si="0"/>
        <v>日</v>
      </c>
      <c r="AT21" s="630" t="str">
        <f t="shared" si="0"/>
        <v>月</v>
      </c>
      <c r="AU21" s="615" t="str">
        <f>IF(AU20=1,"日",IF(AU20=2,"月",IF(AU20=3,"火",IF(AU20=4,"水",IF(AU20=5,"木",IF(AU20=6,"金",IF(AU20=0,"","土")))))))</f>
        <v/>
      </c>
      <c r="AV21" s="615" t="str">
        <f>IF(AV20=1,"日",IF(AV20=2,"月",IF(AV20=3,"火",IF(AV20=4,"水",IF(AV20=5,"木",IF(AV20=6,"金",IF(AV20=0,"","土")))))))</f>
        <v/>
      </c>
      <c r="AW21" s="615" t="str">
        <f>IF(AW20=1,"日",IF(AW20=2,"月",IF(AW20=3,"火",IF(AW20=4,"水",IF(AW20=5,"木",IF(AW20=6,"金",IF(AW20=0,"","土")))))))</f>
        <v/>
      </c>
      <c r="AX21" s="687"/>
      <c r="AY21" s="701"/>
      <c r="AZ21" s="714"/>
      <c r="BA21" s="724"/>
      <c r="BB21" s="454"/>
      <c r="BC21" s="474"/>
      <c r="BD21" s="474"/>
      <c r="BE21" s="474"/>
      <c r="BF21" s="541"/>
    </row>
    <row r="22" spans="2:58" ht="20.25" customHeight="1">
      <c r="B22" s="446">
        <v>1</v>
      </c>
      <c r="C22" s="462"/>
      <c r="D22" s="481"/>
      <c r="E22" s="491"/>
      <c r="F22" s="499"/>
      <c r="G22" s="511"/>
      <c r="H22" s="523"/>
      <c r="I22" s="532"/>
      <c r="J22" s="532"/>
      <c r="K22" s="537"/>
      <c r="L22" s="544"/>
      <c r="M22" s="552"/>
      <c r="N22" s="552"/>
      <c r="O22" s="560"/>
      <c r="P22" s="568" t="s">
        <v>508</v>
      </c>
      <c r="Q22" s="577"/>
      <c r="R22" s="585"/>
      <c r="S22" s="601"/>
      <c r="T22" s="616"/>
      <c r="U22" s="616"/>
      <c r="V22" s="616"/>
      <c r="W22" s="616"/>
      <c r="X22" s="616"/>
      <c r="Y22" s="631"/>
      <c r="Z22" s="601"/>
      <c r="AA22" s="616"/>
      <c r="AB22" s="616"/>
      <c r="AC22" s="616"/>
      <c r="AD22" s="616"/>
      <c r="AE22" s="616"/>
      <c r="AF22" s="631"/>
      <c r="AG22" s="601"/>
      <c r="AH22" s="616"/>
      <c r="AI22" s="616"/>
      <c r="AJ22" s="616"/>
      <c r="AK22" s="616"/>
      <c r="AL22" s="616"/>
      <c r="AM22" s="631"/>
      <c r="AN22" s="601"/>
      <c r="AO22" s="616"/>
      <c r="AP22" s="616"/>
      <c r="AQ22" s="616"/>
      <c r="AR22" s="616"/>
      <c r="AS22" s="616"/>
      <c r="AT22" s="631"/>
      <c r="AU22" s="601"/>
      <c r="AV22" s="616"/>
      <c r="AW22" s="616"/>
      <c r="AX22" s="688"/>
      <c r="AY22" s="702"/>
      <c r="AZ22" s="715"/>
      <c r="BA22" s="725"/>
      <c r="BB22" s="739"/>
      <c r="BC22" s="755"/>
      <c r="BD22" s="755"/>
      <c r="BE22" s="755"/>
      <c r="BF22" s="770"/>
    </row>
    <row r="23" spans="2:58" ht="20.25" customHeight="1">
      <c r="B23" s="447"/>
      <c r="C23" s="463"/>
      <c r="D23" s="482"/>
      <c r="E23" s="492"/>
      <c r="F23" s="500"/>
      <c r="G23" s="512"/>
      <c r="H23" s="524"/>
      <c r="I23" s="533"/>
      <c r="J23" s="533"/>
      <c r="K23" s="538"/>
      <c r="L23" s="545"/>
      <c r="M23" s="553"/>
      <c r="N23" s="553"/>
      <c r="O23" s="561"/>
      <c r="P23" s="569" t="s">
        <v>355</v>
      </c>
      <c r="Q23" s="578"/>
      <c r="R23" s="586"/>
      <c r="S23" s="602" t="str">
        <f>IF(S22="","",VLOOKUP(S22,'別紙２シフト記号表（勤務時間帯）'!$C$6:$K$35,9,FALSE))</f>
        <v/>
      </c>
      <c r="T23" s="617" t="str">
        <f>IF(T22="","",VLOOKUP(T22,'別紙２シフト記号表（勤務時間帯）'!$C$6:$K$35,9,FALSE))</f>
        <v/>
      </c>
      <c r="U23" s="617" t="str">
        <f>IF(U22="","",VLOOKUP(U22,'別紙２シフト記号表（勤務時間帯）'!$C$6:$K$35,9,FALSE))</f>
        <v/>
      </c>
      <c r="V23" s="617" t="str">
        <f>IF(V22="","",VLOOKUP(V22,'別紙２シフト記号表（勤務時間帯）'!$C$6:$K$35,9,FALSE))</f>
        <v/>
      </c>
      <c r="W23" s="617" t="str">
        <f>IF(W22="","",VLOOKUP(W22,'別紙２シフト記号表（勤務時間帯）'!$C$6:$K$35,9,FALSE))</f>
        <v/>
      </c>
      <c r="X23" s="617" t="str">
        <f>IF(X22="","",VLOOKUP(X22,'別紙２シフト記号表（勤務時間帯）'!$C$6:$K$35,9,FALSE))</f>
        <v/>
      </c>
      <c r="Y23" s="632" t="str">
        <f>IF(Y22="","",VLOOKUP(Y22,'別紙２シフト記号表（勤務時間帯）'!$C$6:$K$35,9,FALSE))</f>
        <v/>
      </c>
      <c r="Z23" s="602" t="str">
        <f>IF(Z22="","",VLOOKUP(Z22,'別紙２シフト記号表（勤務時間帯）'!$C$6:$K$35,9,FALSE))</f>
        <v/>
      </c>
      <c r="AA23" s="617" t="str">
        <f>IF(AA22="","",VLOOKUP(AA22,'別紙２シフト記号表（勤務時間帯）'!$C$6:$K$35,9,FALSE))</f>
        <v/>
      </c>
      <c r="AB23" s="617" t="str">
        <f>IF(AB22="","",VLOOKUP(AB22,'別紙２シフト記号表（勤務時間帯）'!$C$6:$K$35,9,FALSE))</f>
        <v/>
      </c>
      <c r="AC23" s="617" t="str">
        <f>IF(AC22="","",VLOOKUP(AC22,'別紙２シフト記号表（勤務時間帯）'!$C$6:$K$35,9,FALSE))</f>
        <v/>
      </c>
      <c r="AD23" s="617" t="str">
        <f>IF(AD22="","",VLOOKUP(AD22,'別紙２シフト記号表（勤務時間帯）'!$C$6:$K$35,9,FALSE))</f>
        <v/>
      </c>
      <c r="AE23" s="617" t="str">
        <f>IF(AE22="","",VLOOKUP(AE22,'別紙２シフト記号表（勤務時間帯）'!$C$6:$K$35,9,FALSE))</f>
        <v/>
      </c>
      <c r="AF23" s="632" t="str">
        <f>IF(AF22="","",VLOOKUP(AF22,'別紙２シフト記号表（勤務時間帯）'!$C$6:$K$35,9,FALSE))</f>
        <v/>
      </c>
      <c r="AG23" s="602" t="str">
        <f>IF(AG22="","",VLOOKUP(AG22,'別紙２シフト記号表（勤務時間帯）'!$C$6:$K$35,9,FALSE))</f>
        <v/>
      </c>
      <c r="AH23" s="617" t="str">
        <f>IF(AH22="","",VLOOKUP(AH22,'別紙２シフト記号表（勤務時間帯）'!$C$6:$K$35,9,FALSE))</f>
        <v/>
      </c>
      <c r="AI23" s="617" t="str">
        <f>IF(AI22="","",VLOOKUP(AI22,'別紙２シフト記号表（勤務時間帯）'!$C$6:$K$35,9,FALSE))</f>
        <v/>
      </c>
      <c r="AJ23" s="617" t="str">
        <f>IF(AJ22="","",VLOOKUP(AJ22,'別紙２シフト記号表（勤務時間帯）'!$C$6:$K$35,9,FALSE))</f>
        <v/>
      </c>
      <c r="AK23" s="617" t="str">
        <f>IF(AK22="","",VLOOKUP(AK22,'別紙２シフト記号表（勤務時間帯）'!$C$6:$K$35,9,FALSE))</f>
        <v/>
      </c>
      <c r="AL23" s="617" t="str">
        <f>IF(AL22="","",VLOOKUP(AL22,'別紙２シフト記号表（勤務時間帯）'!$C$6:$K$35,9,FALSE))</f>
        <v/>
      </c>
      <c r="AM23" s="632" t="str">
        <f>IF(AM22="","",VLOOKUP(AM22,'別紙２シフト記号表（勤務時間帯）'!$C$6:$K$35,9,FALSE))</f>
        <v/>
      </c>
      <c r="AN23" s="602" t="str">
        <f>IF(AN22="","",VLOOKUP(AN22,'別紙２シフト記号表（勤務時間帯）'!$C$6:$K$35,9,FALSE))</f>
        <v/>
      </c>
      <c r="AO23" s="617" t="str">
        <f>IF(AO22="","",VLOOKUP(AO22,'別紙２シフト記号表（勤務時間帯）'!$C$6:$K$35,9,FALSE))</f>
        <v/>
      </c>
      <c r="AP23" s="617" t="str">
        <f>IF(AP22="","",VLOOKUP(AP22,'別紙２シフト記号表（勤務時間帯）'!$C$6:$K$35,9,FALSE))</f>
        <v/>
      </c>
      <c r="AQ23" s="617" t="str">
        <f>IF(AQ22="","",VLOOKUP(AQ22,'別紙２シフト記号表（勤務時間帯）'!$C$6:$K$35,9,FALSE))</f>
        <v/>
      </c>
      <c r="AR23" s="617" t="str">
        <f>IF(AR22="","",VLOOKUP(AR22,'別紙２シフト記号表（勤務時間帯）'!$C$6:$K$35,9,FALSE))</f>
        <v/>
      </c>
      <c r="AS23" s="617" t="str">
        <f>IF(AS22="","",VLOOKUP(AS22,'別紙２シフト記号表（勤務時間帯）'!$C$6:$K$35,9,FALSE))</f>
        <v/>
      </c>
      <c r="AT23" s="632" t="str">
        <f>IF(AT22="","",VLOOKUP(AT22,'別紙２シフト記号表（勤務時間帯）'!$C$6:$K$35,9,FALSE))</f>
        <v/>
      </c>
      <c r="AU23" s="602" t="str">
        <f>IF(AU22="","",VLOOKUP(AU22,'別紙２シフト記号表（勤務時間帯）'!$C$6:$K$35,9,FALSE))</f>
        <v/>
      </c>
      <c r="AV23" s="617" t="str">
        <f>IF(AV22="","",VLOOKUP(AV22,'別紙２シフト記号表（勤務時間帯）'!$C$6:$K$35,9,FALSE))</f>
        <v/>
      </c>
      <c r="AW23" s="617" t="str">
        <f>IF(AW22="","",VLOOKUP(AW22,'別紙２シフト記号表（勤務時間帯）'!$C$6:$K$35,9,FALSE))</f>
        <v/>
      </c>
      <c r="AX23" s="689">
        <f>IF($BB$3="４週",SUM(S23:AT23),IF($BB$3="暦月",SUM(S23:AW23),""))</f>
        <v>0</v>
      </c>
      <c r="AY23" s="703"/>
      <c r="AZ23" s="716">
        <f>IF($BB$3="４週",AX23/4,IF($BB$3="暦月",別紙２!AX23/(別紙２!$BB$8/7),""))</f>
        <v>0</v>
      </c>
      <c r="BA23" s="726"/>
      <c r="BB23" s="740"/>
      <c r="BC23" s="756"/>
      <c r="BD23" s="756"/>
      <c r="BE23" s="756"/>
      <c r="BF23" s="771"/>
    </row>
    <row r="24" spans="2:58" ht="20.25" customHeight="1">
      <c r="B24" s="447"/>
      <c r="C24" s="464"/>
      <c r="D24" s="483"/>
      <c r="E24" s="493"/>
      <c r="F24" s="501">
        <f>C22</f>
        <v>0</v>
      </c>
      <c r="G24" s="512"/>
      <c r="H24" s="524"/>
      <c r="I24" s="533"/>
      <c r="J24" s="533"/>
      <c r="K24" s="538"/>
      <c r="L24" s="545"/>
      <c r="M24" s="553"/>
      <c r="N24" s="553"/>
      <c r="O24" s="561"/>
      <c r="P24" s="570" t="s">
        <v>509</v>
      </c>
      <c r="Q24" s="579"/>
      <c r="R24" s="587"/>
      <c r="S24" s="603" t="str">
        <f>IF(S22="","",VLOOKUP(S22,'別紙２シフト記号表（勤務時間帯）'!$C$6:$U$35,19,FALSE))</f>
        <v/>
      </c>
      <c r="T24" s="618" t="str">
        <f>IF(T22="","",VLOOKUP(T22,'別紙２シフト記号表（勤務時間帯）'!$C$6:$U$35,19,FALSE))</f>
        <v/>
      </c>
      <c r="U24" s="618" t="str">
        <f>IF(U22="","",VLOOKUP(U22,'別紙２シフト記号表（勤務時間帯）'!$C$6:$U$35,19,FALSE))</f>
        <v/>
      </c>
      <c r="V24" s="618" t="str">
        <f>IF(V22="","",VLOOKUP(V22,'別紙２シフト記号表（勤務時間帯）'!$C$6:$U$35,19,FALSE))</f>
        <v/>
      </c>
      <c r="W24" s="618" t="str">
        <f>IF(W22="","",VLOOKUP(W22,'別紙２シフト記号表（勤務時間帯）'!$C$6:$U$35,19,FALSE))</f>
        <v/>
      </c>
      <c r="X24" s="618" t="str">
        <f>IF(X22="","",VLOOKUP(X22,'別紙２シフト記号表（勤務時間帯）'!$C$6:$U$35,19,FALSE))</f>
        <v/>
      </c>
      <c r="Y24" s="633" t="str">
        <f>IF(Y22="","",VLOOKUP(Y22,'別紙２シフト記号表（勤務時間帯）'!$C$6:$U$35,19,FALSE))</f>
        <v/>
      </c>
      <c r="Z24" s="603" t="str">
        <f>IF(Z22="","",VLOOKUP(Z22,'別紙２シフト記号表（勤務時間帯）'!$C$6:$U$35,19,FALSE))</f>
        <v/>
      </c>
      <c r="AA24" s="618" t="str">
        <f>IF(AA22="","",VLOOKUP(AA22,'別紙２シフト記号表（勤務時間帯）'!$C$6:$U$35,19,FALSE))</f>
        <v/>
      </c>
      <c r="AB24" s="618" t="str">
        <f>IF(AB22="","",VLOOKUP(AB22,'別紙２シフト記号表（勤務時間帯）'!$C$6:$U$35,19,FALSE))</f>
        <v/>
      </c>
      <c r="AC24" s="618" t="str">
        <f>IF(AC22="","",VLOOKUP(AC22,'別紙２シフト記号表（勤務時間帯）'!$C$6:$U$35,19,FALSE))</f>
        <v/>
      </c>
      <c r="AD24" s="618" t="str">
        <f>IF(AD22="","",VLOOKUP(AD22,'別紙２シフト記号表（勤務時間帯）'!$C$6:$U$35,19,FALSE))</f>
        <v/>
      </c>
      <c r="AE24" s="618" t="str">
        <f>IF(AE22="","",VLOOKUP(AE22,'別紙２シフト記号表（勤務時間帯）'!$C$6:$U$35,19,FALSE))</f>
        <v/>
      </c>
      <c r="AF24" s="633" t="str">
        <f>IF(AF22="","",VLOOKUP(AF22,'別紙２シフト記号表（勤務時間帯）'!$C$6:$U$35,19,FALSE))</f>
        <v/>
      </c>
      <c r="AG24" s="603" t="str">
        <f>IF(AG22="","",VLOOKUP(AG22,'別紙２シフト記号表（勤務時間帯）'!$C$6:$U$35,19,FALSE))</f>
        <v/>
      </c>
      <c r="AH24" s="618" t="str">
        <f>IF(AH22="","",VLOOKUP(AH22,'別紙２シフト記号表（勤務時間帯）'!$C$6:$U$35,19,FALSE))</f>
        <v/>
      </c>
      <c r="AI24" s="618" t="str">
        <f>IF(AI22="","",VLOOKUP(AI22,'別紙２シフト記号表（勤務時間帯）'!$C$6:$U$35,19,FALSE))</f>
        <v/>
      </c>
      <c r="AJ24" s="618" t="str">
        <f>IF(AJ22="","",VLOOKUP(AJ22,'別紙２シフト記号表（勤務時間帯）'!$C$6:$U$35,19,FALSE))</f>
        <v/>
      </c>
      <c r="AK24" s="618" t="str">
        <f>IF(AK22="","",VLOOKUP(AK22,'別紙２シフト記号表（勤務時間帯）'!$C$6:$U$35,19,FALSE))</f>
        <v/>
      </c>
      <c r="AL24" s="618" t="str">
        <f>IF(AL22="","",VLOOKUP(AL22,'別紙２シフト記号表（勤務時間帯）'!$C$6:$U$35,19,FALSE))</f>
        <v/>
      </c>
      <c r="AM24" s="633" t="str">
        <f>IF(AM22="","",VLOOKUP(AM22,'別紙２シフト記号表（勤務時間帯）'!$C$6:$U$35,19,FALSE))</f>
        <v/>
      </c>
      <c r="AN24" s="603" t="str">
        <f>IF(AN22="","",VLOOKUP(AN22,'別紙２シフト記号表（勤務時間帯）'!$C$6:$U$35,19,FALSE))</f>
        <v/>
      </c>
      <c r="AO24" s="618" t="str">
        <f>IF(AO22="","",VLOOKUP(AO22,'別紙２シフト記号表（勤務時間帯）'!$C$6:$U$35,19,FALSE))</f>
        <v/>
      </c>
      <c r="AP24" s="618" t="str">
        <f>IF(AP22="","",VLOOKUP(AP22,'別紙２シフト記号表（勤務時間帯）'!$C$6:$U$35,19,FALSE))</f>
        <v/>
      </c>
      <c r="AQ24" s="618" t="str">
        <f>IF(AQ22="","",VLOOKUP(AQ22,'別紙２シフト記号表（勤務時間帯）'!$C$6:$U$35,19,FALSE))</f>
        <v/>
      </c>
      <c r="AR24" s="618" t="str">
        <f>IF(AR22="","",VLOOKUP(AR22,'別紙２シフト記号表（勤務時間帯）'!$C$6:$U$35,19,FALSE))</f>
        <v/>
      </c>
      <c r="AS24" s="618" t="str">
        <f>IF(AS22="","",VLOOKUP(AS22,'別紙２シフト記号表（勤務時間帯）'!$C$6:$U$35,19,FALSE))</f>
        <v/>
      </c>
      <c r="AT24" s="633" t="str">
        <f>IF(AT22="","",VLOOKUP(AT22,'別紙２シフト記号表（勤務時間帯）'!$C$6:$U$35,19,FALSE))</f>
        <v/>
      </c>
      <c r="AU24" s="603" t="str">
        <f>IF(AU22="","",VLOOKUP(AU22,'別紙２シフト記号表（勤務時間帯）'!$C$6:$U$35,19,FALSE))</f>
        <v/>
      </c>
      <c r="AV24" s="618" t="str">
        <f>IF(AV22="","",VLOOKUP(AV22,'別紙２シフト記号表（勤務時間帯）'!$C$6:$U$35,19,FALSE))</f>
        <v/>
      </c>
      <c r="AW24" s="618" t="str">
        <f>IF(AW22="","",VLOOKUP(AW22,'別紙２シフト記号表（勤務時間帯）'!$C$6:$U$35,19,FALSE))</f>
        <v/>
      </c>
      <c r="AX24" s="690">
        <f>IF($BB$3="４週",SUM(S24:AT24),IF($BB$3="暦月",SUM(S24:AW24),""))</f>
        <v>0</v>
      </c>
      <c r="AY24" s="704"/>
      <c r="AZ24" s="717">
        <f>IF($BB$3="４週",AX24/4,IF($BB$3="暦月",別紙２!AX24/(別紙２!$BB$8/7),""))</f>
        <v>0</v>
      </c>
      <c r="BA24" s="727"/>
      <c r="BB24" s="741"/>
      <c r="BC24" s="757"/>
      <c r="BD24" s="757"/>
      <c r="BE24" s="757"/>
      <c r="BF24" s="772"/>
    </row>
    <row r="25" spans="2:58" ht="20.25" customHeight="1">
      <c r="B25" s="447">
        <f>B22+1</f>
        <v>2</v>
      </c>
      <c r="C25" s="465"/>
      <c r="D25" s="484"/>
      <c r="E25" s="494"/>
      <c r="F25" s="502"/>
      <c r="G25" s="502"/>
      <c r="H25" s="525"/>
      <c r="I25" s="533"/>
      <c r="J25" s="533"/>
      <c r="K25" s="538"/>
      <c r="L25" s="546"/>
      <c r="M25" s="554"/>
      <c r="N25" s="554"/>
      <c r="O25" s="562"/>
      <c r="P25" s="571" t="s">
        <v>508</v>
      </c>
      <c r="Q25" s="580"/>
      <c r="R25" s="588"/>
      <c r="S25" s="601"/>
      <c r="T25" s="616"/>
      <c r="U25" s="616"/>
      <c r="V25" s="616"/>
      <c r="W25" s="616"/>
      <c r="X25" s="616"/>
      <c r="Y25" s="631"/>
      <c r="Z25" s="601"/>
      <c r="AA25" s="616"/>
      <c r="AB25" s="616"/>
      <c r="AC25" s="616"/>
      <c r="AD25" s="616"/>
      <c r="AE25" s="616"/>
      <c r="AF25" s="631"/>
      <c r="AG25" s="601"/>
      <c r="AH25" s="616"/>
      <c r="AI25" s="616"/>
      <c r="AJ25" s="616"/>
      <c r="AK25" s="616"/>
      <c r="AL25" s="616"/>
      <c r="AM25" s="631"/>
      <c r="AN25" s="601"/>
      <c r="AO25" s="616"/>
      <c r="AP25" s="616"/>
      <c r="AQ25" s="616"/>
      <c r="AR25" s="616"/>
      <c r="AS25" s="616"/>
      <c r="AT25" s="631"/>
      <c r="AU25" s="601"/>
      <c r="AV25" s="616"/>
      <c r="AW25" s="616"/>
      <c r="AX25" s="691"/>
      <c r="AY25" s="705"/>
      <c r="AZ25" s="718"/>
      <c r="BA25" s="728"/>
      <c r="BB25" s="742"/>
      <c r="BC25" s="758"/>
      <c r="BD25" s="758"/>
      <c r="BE25" s="758"/>
      <c r="BF25" s="773"/>
    </row>
    <row r="26" spans="2:58" ht="20.25" customHeight="1">
      <c r="B26" s="447"/>
      <c r="C26" s="463"/>
      <c r="D26" s="482"/>
      <c r="E26" s="492"/>
      <c r="F26" s="500"/>
      <c r="G26" s="512"/>
      <c r="H26" s="524"/>
      <c r="I26" s="533"/>
      <c r="J26" s="533"/>
      <c r="K26" s="538"/>
      <c r="L26" s="545"/>
      <c r="M26" s="553"/>
      <c r="N26" s="553"/>
      <c r="O26" s="561"/>
      <c r="P26" s="569" t="s">
        <v>355</v>
      </c>
      <c r="Q26" s="578"/>
      <c r="R26" s="586"/>
      <c r="S26" s="602" t="str">
        <f>IF(S25="","",VLOOKUP(S25,'別紙２シフト記号表（勤務時間帯）'!$C$6:$K$35,9,FALSE))</f>
        <v/>
      </c>
      <c r="T26" s="617" t="str">
        <f>IF(T25="","",VLOOKUP(T25,'別紙２シフト記号表（勤務時間帯）'!$C$6:$K$35,9,FALSE))</f>
        <v/>
      </c>
      <c r="U26" s="617" t="str">
        <f>IF(U25="","",VLOOKUP(U25,'別紙２シフト記号表（勤務時間帯）'!$C$6:$K$35,9,FALSE))</f>
        <v/>
      </c>
      <c r="V26" s="617" t="str">
        <f>IF(V25="","",VLOOKUP(V25,'別紙２シフト記号表（勤務時間帯）'!$C$6:$K$35,9,FALSE))</f>
        <v/>
      </c>
      <c r="W26" s="617" t="str">
        <f>IF(W25="","",VLOOKUP(W25,'別紙２シフト記号表（勤務時間帯）'!$C$6:$K$35,9,FALSE))</f>
        <v/>
      </c>
      <c r="X26" s="617" t="str">
        <f>IF(X25="","",VLOOKUP(X25,'別紙２シフト記号表（勤務時間帯）'!$C$6:$K$35,9,FALSE))</f>
        <v/>
      </c>
      <c r="Y26" s="632" t="str">
        <f>IF(Y25="","",VLOOKUP(Y25,'別紙２シフト記号表（勤務時間帯）'!$C$6:$K$35,9,FALSE))</f>
        <v/>
      </c>
      <c r="Z26" s="602" t="str">
        <f>IF(Z25="","",VLOOKUP(Z25,'別紙２シフト記号表（勤務時間帯）'!$C$6:$K$35,9,FALSE))</f>
        <v/>
      </c>
      <c r="AA26" s="617" t="str">
        <f>IF(AA25="","",VLOOKUP(AA25,'別紙２シフト記号表（勤務時間帯）'!$C$6:$K$35,9,FALSE))</f>
        <v/>
      </c>
      <c r="AB26" s="617" t="str">
        <f>IF(AB25="","",VLOOKUP(AB25,'別紙２シフト記号表（勤務時間帯）'!$C$6:$K$35,9,FALSE))</f>
        <v/>
      </c>
      <c r="AC26" s="617" t="str">
        <f>IF(AC25="","",VLOOKUP(AC25,'別紙２シフト記号表（勤務時間帯）'!$C$6:$K$35,9,FALSE))</f>
        <v/>
      </c>
      <c r="AD26" s="617" t="str">
        <f>IF(AD25="","",VLOOKUP(AD25,'別紙２シフト記号表（勤務時間帯）'!$C$6:$K$35,9,FALSE))</f>
        <v/>
      </c>
      <c r="AE26" s="617" t="str">
        <f>IF(AE25="","",VLOOKUP(AE25,'別紙２シフト記号表（勤務時間帯）'!$C$6:$K$35,9,FALSE))</f>
        <v/>
      </c>
      <c r="AF26" s="632" t="str">
        <f>IF(AF25="","",VLOOKUP(AF25,'別紙２シフト記号表（勤務時間帯）'!$C$6:$K$35,9,FALSE))</f>
        <v/>
      </c>
      <c r="AG26" s="602" t="str">
        <f>IF(AG25="","",VLOOKUP(AG25,'別紙２シフト記号表（勤務時間帯）'!$C$6:$K$35,9,FALSE))</f>
        <v/>
      </c>
      <c r="AH26" s="617" t="str">
        <f>IF(AH25="","",VLOOKUP(AH25,'別紙２シフト記号表（勤務時間帯）'!$C$6:$K$35,9,FALSE))</f>
        <v/>
      </c>
      <c r="AI26" s="617" t="str">
        <f>IF(AI25="","",VLOOKUP(AI25,'別紙２シフト記号表（勤務時間帯）'!$C$6:$K$35,9,FALSE))</f>
        <v/>
      </c>
      <c r="AJ26" s="617" t="str">
        <f>IF(AJ25="","",VLOOKUP(AJ25,'別紙２シフト記号表（勤務時間帯）'!$C$6:$K$35,9,FALSE))</f>
        <v/>
      </c>
      <c r="AK26" s="617" t="str">
        <f>IF(AK25="","",VLOOKUP(AK25,'別紙２シフト記号表（勤務時間帯）'!$C$6:$K$35,9,FALSE))</f>
        <v/>
      </c>
      <c r="AL26" s="617" t="str">
        <f>IF(AL25="","",VLOOKUP(AL25,'別紙２シフト記号表（勤務時間帯）'!$C$6:$K$35,9,FALSE))</f>
        <v/>
      </c>
      <c r="AM26" s="632" t="str">
        <f>IF(AM25="","",VLOOKUP(AM25,'別紙２シフト記号表（勤務時間帯）'!$C$6:$K$35,9,FALSE))</f>
        <v/>
      </c>
      <c r="AN26" s="602" t="str">
        <f>IF(AN25="","",VLOOKUP(AN25,'別紙２シフト記号表（勤務時間帯）'!$C$6:$K$35,9,FALSE))</f>
        <v/>
      </c>
      <c r="AO26" s="617" t="str">
        <f>IF(AO25="","",VLOOKUP(AO25,'別紙２シフト記号表（勤務時間帯）'!$C$6:$K$35,9,FALSE))</f>
        <v/>
      </c>
      <c r="AP26" s="617" t="str">
        <f>IF(AP25="","",VLOOKUP(AP25,'別紙２シフト記号表（勤務時間帯）'!$C$6:$K$35,9,FALSE))</f>
        <v/>
      </c>
      <c r="AQ26" s="617" t="str">
        <f>IF(AQ25="","",VLOOKUP(AQ25,'別紙２シフト記号表（勤務時間帯）'!$C$6:$K$35,9,FALSE))</f>
        <v/>
      </c>
      <c r="AR26" s="617" t="str">
        <f>IF(AR25="","",VLOOKUP(AR25,'別紙２シフト記号表（勤務時間帯）'!$C$6:$K$35,9,FALSE))</f>
        <v/>
      </c>
      <c r="AS26" s="617" t="str">
        <f>IF(AS25="","",VLOOKUP(AS25,'別紙２シフト記号表（勤務時間帯）'!$C$6:$K$35,9,FALSE))</f>
        <v/>
      </c>
      <c r="AT26" s="632" t="str">
        <f>IF(AT25="","",VLOOKUP(AT25,'別紙２シフト記号表（勤務時間帯）'!$C$6:$K$35,9,FALSE))</f>
        <v/>
      </c>
      <c r="AU26" s="602" t="str">
        <f>IF(AU25="","",VLOOKUP(AU25,'別紙２シフト記号表（勤務時間帯）'!$C$6:$K$35,9,FALSE))</f>
        <v/>
      </c>
      <c r="AV26" s="617" t="str">
        <f>IF(AV25="","",VLOOKUP(AV25,'別紙２シフト記号表（勤務時間帯）'!$C$6:$K$35,9,FALSE))</f>
        <v/>
      </c>
      <c r="AW26" s="617" t="str">
        <f>IF(AW25="","",VLOOKUP(AW25,'別紙２シフト記号表（勤務時間帯）'!$C$6:$K$35,9,FALSE))</f>
        <v/>
      </c>
      <c r="AX26" s="689">
        <f>IF($BB$3="４週",SUM(S26:AT26),IF($BB$3="暦月",SUM(S26:AW26),""))</f>
        <v>0</v>
      </c>
      <c r="AY26" s="703"/>
      <c r="AZ26" s="716">
        <f>IF($BB$3="４週",AX26/4,IF($BB$3="暦月",別紙２!AX26/(別紙２!$BB$8/7),""))</f>
        <v>0</v>
      </c>
      <c r="BA26" s="726"/>
      <c r="BB26" s="740"/>
      <c r="BC26" s="756"/>
      <c r="BD26" s="756"/>
      <c r="BE26" s="756"/>
      <c r="BF26" s="771"/>
    </row>
    <row r="27" spans="2:58" ht="20.25" customHeight="1">
      <c r="B27" s="447"/>
      <c r="C27" s="464"/>
      <c r="D27" s="483"/>
      <c r="E27" s="493"/>
      <c r="F27" s="500">
        <f>C25</f>
        <v>0</v>
      </c>
      <c r="G27" s="513"/>
      <c r="H27" s="524"/>
      <c r="I27" s="533"/>
      <c r="J27" s="533"/>
      <c r="K27" s="538"/>
      <c r="L27" s="547"/>
      <c r="M27" s="555"/>
      <c r="N27" s="555"/>
      <c r="O27" s="563"/>
      <c r="P27" s="570" t="s">
        <v>509</v>
      </c>
      <c r="Q27" s="579"/>
      <c r="R27" s="587"/>
      <c r="S27" s="603" t="str">
        <f>IF(S25="","",VLOOKUP(S25,'別紙２シフト記号表（勤務時間帯）'!$C$6:$U$35,19,FALSE))</f>
        <v/>
      </c>
      <c r="T27" s="618" t="str">
        <f>IF(T25="","",VLOOKUP(T25,'別紙２シフト記号表（勤務時間帯）'!$C$6:$U$35,19,FALSE))</f>
        <v/>
      </c>
      <c r="U27" s="618" t="str">
        <f>IF(U25="","",VLOOKUP(U25,'別紙２シフト記号表（勤務時間帯）'!$C$6:$U$35,19,FALSE))</f>
        <v/>
      </c>
      <c r="V27" s="618" t="str">
        <f>IF(V25="","",VLOOKUP(V25,'別紙２シフト記号表（勤務時間帯）'!$C$6:$U$35,19,FALSE))</f>
        <v/>
      </c>
      <c r="W27" s="618" t="str">
        <f>IF(W25="","",VLOOKUP(W25,'別紙２シフト記号表（勤務時間帯）'!$C$6:$U$35,19,FALSE))</f>
        <v/>
      </c>
      <c r="X27" s="618" t="str">
        <f>IF(X25="","",VLOOKUP(X25,'別紙２シフト記号表（勤務時間帯）'!$C$6:$U$35,19,FALSE))</f>
        <v/>
      </c>
      <c r="Y27" s="633" t="str">
        <f>IF(Y25="","",VLOOKUP(Y25,'別紙２シフト記号表（勤務時間帯）'!$C$6:$U$35,19,FALSE))</f>
        <v/>
      </c>
      <c r="Z27" s="603" t="str">
        <f>IF(Z25="","",VLOOKUP(Z25,'別紙２シフト記号表（勤務時間帯）'!$C$6:$U$35,19,FALSE))</f>
        <v/>
      </c>
      <c r="AA27" s="618" t="str">
        <f>IF(AA25="","",VLOOKUP(AA25,'別紙２シフト記号表（勤務時間帯）'!$C$6:$U$35,19,FALSE))</f>
        <v/>
      </c>
      <c r="AB27" s="618" t="str">
        <f>IF(AB25="","",VLOOKUP(AB25,'別紙２シフト記号表（勤務時間帯）'!$C$6:$U$35,19,FALSE))</f>
        <v/>
      </c>
      <c r="AC27" s="618" t="str">
        <f>IF(AC25="","",VLOOKUP(AC25,'別紙２シフト記号表（勤務時間帯）'!$C$6:$U$35,19,FALSE))</f>
        <v/>
      </c>
      <c r="AD27" s="618" t="str">
        <f>IF(AD25="","",VLOOKUP(AD25,'別紙２シフト記号表（勤務時間帯）'!$C$6:$U$35,19,FALSE))</f>
        <v/>
      </c>
      <c r="AE27" s="618" t="str">
        <f>IF(AE25="","",VLOOKUP(AE25,'別紙２シフト記号表（勤務時間帯）'!$C$6:$U$35,19,FALSE))</f>
        <v/>
      </c>
      <c r="AF27" s="633" t="str">
        <f>IF(AF25="","",VLOOKUP(AF25,'別紙２シフト記号表（勤務時間帯）'!$C$6:$U$35,19,FALSE))</f>
        <v/>
      </c>
      <c r="AG27" s="603" t="str">
        <f>IF(AG25="","",VLOOKUP(AG25,'別紙２シフト記号表（勤務時間帯）'!$C$6:$U$35,19,FALSE))</f>
        <v/>
      </c>
      <c r="AH27" s="618" t="str">
        <f>IF(AH25="","",VLOOKUP(AH25,'別紙２シフト記号表（勤務時間帯）'!$C$6:$U$35,19,FALSE))</f>
        <v/>
      </c>
      <c r="AI27" s="618" t="str">
        <f>IF(AI25="","",VLOOKUP(AI25,'別紙２シフト記号表（勤務時間帯）'!$C$6:$U$35,19,FALSE))</f>
        <v/>
      </c>
      <c r="AJ27" s="618" t="str">
        <f>IF(AJ25="","",VLOOKUP(AJ25,'別紙２シフト記号表（勤務時間帯）'!$C$6:$U$35,19,FALSE))</f>
        <v/>
      </c>
      <c r="AK27" s="618" t="str">
        <f>IF(AK25="","",VLOOKUP(AK25,'別紙２シフト記号表（勤務時間帯）'!$C$6:$U$35,19,FALSE))</f>
        <v/>
      </c>
      <c r="AL27" s="618" t="str">
        <f>IF(AL25="","",VLOOKUP(AL25,'別紙２シフト記号表（勤務時間帯）'!$C$6:$U$35,19,FALSE))</f>
        <v/>
      </c>
      <c r="AM27" s="633" t="str">
        <f>IF(AM25="","",VLOOKUP(AM25,'別紙２シフト記号表（勤務時間帯）'!$C$6:$U$35,19,FALSE))</f>
        <v/>
      </c>
      <c r="AN27" s="603" t="str">
        <f>IF(AN25="","",VLOOKUP(AN25,'別紙２シフト記号表（勤務時間帯）'!$C$6:$U$35,19,FALSE))</f>
        <v/>
      </c>
      <c r="AO27" s="618" t="str">
        <f>IF(AO25="","",VLOOKUP(AO25,'別紙２シフト記号表（勤務時間帯）'!$C$6:$U$35,19,FALSE))</f>
        <v/>
      </c>
      <c r="AP27" s="618" t="str">
        <f>IF(AP25="","",VLOOKUP(AP25,'別紙２シフト記号表（勤務時間帯）'!$C$6:$U$35,19,FALSE))</f>
        <v/>
      </c>
      <c r="AQ27" s="618" t="str">
        <f>IF(AQ25="","",VLOOKUP(AQ25,'別紙２シフト記号表（勤務時間帯）'!$C$6:$U$35,19,FALSE))</f>
        <v/>
      </c>
      <c r="AR27" s="618" t="str">
        <f>IF(AR25="","",VLOOKUP(AR25,'別紙２シフト記号表（勤務時間帯）'!$C$6:$U$35,19,FALSE))</f>
        <v/>
      </c>
      <c r="AS27" s="618" t="str">
        <f>IF(AS25="","",VLOOKUP(AS25,'別紙２シフト記号表（勤務時間帯）'!$C$6:$U$35,19,FALSE))</f>
        <v/>
      </c>
      <c r="AT27" s="633" t="str">
        <f>IF(AT25="","",VLOOKUP(AT25,'別紙２シフト記号表（勤務時間帯）'!$C$6:$U$35,19,FALSE))</f>
        <v/>
      </c>
      <c r="AU27" s="603" t="str">
        <f>IF(AU25="","",VLOOKUP(AU25,'別紙２シフト記号表（勤務時間帯）'!$C$6:$U$35,19,FALSE))</f>
        <v/>
      </c>
      <c r="AV27" s="618" t="str">
        <f>IF(AV25="","",VLOOKUP(AV25,'別紙２シフト記号表（勤務時間帯）'!$C$6:$U$35,19,FALSE))</f>
        <v/>
      </c>
      <c r="AW27" s="618" t="str">
        <f>IF(AW25="","",VLOOKUP(AW25,'別紙２シフト記号表（勤務時間帯）'!$C$6:$U$35,19,FALSE))</f>
        <v/>
      </c>
      <c r="AX27" s="690">
        <f>IF($BB$3="４週",SUM(S27:AT27),IF($BB$3="暦月",SUM(S27:AW27),""))</f>
        <v>0</v>
      </c>
      <c r="AY27" s="704"/>
      <c r="AZ27" s="717">
        <f>IF($BB$3="４週",AX27/4,IF($BB$3="暦月",別紙２!AX27/(別紙２!$BB$8/7),""))</f>
        <v>0</v>
      </c>
      <c r="BA27" s="727"/>
      <c r="BB27" s="741"/>
      <c r="BC27" s="757"/>
      <c r="BD27" s="757"/>
      <c r="BE27" s="757"/>
      <c r="BF27" s="772"/>
    </row>
    <row r="28" spans="2:58" ht="20.25" customHeight="1">
      <c r="B28" s="447">
        <f>B25+1</f>
        <v>3</v>
      </c>
      <c r="C28" s="466"/>
      <c r="D28" s="485"/>
      <c r="E28" s="495"/>
      <c r="F28" s="502"/>
      <c r="G28" s="502"/>
      <c r="H28" s="525"/>
      <c r="I28" s="533"/>
      <c r="J28" s="533"/>
      <c r="K28" s="538"/>
      <c r="L28" s="546"/>
      <c r="M28" s="554"/>
      <c r="N28" s="554"/>
      <c r="O28" s="562"/>
      <c r="P28" s="571" t="s">
        <v>508</v>
      </c>
      <c r="Q28" s="580"/>
      <c r="R28" s="588"/>
      <c r="S28" s="601"/>
      <c r="T28" s="616"/>
      <c r="U28" s="616"/>
      <c r="V28" s="616"/>
      <c r="W28" s="616"/>
      <c r="X28" s="616"/>
      <c r="Y28" s="631"/>
      <c r="Z28" s="601"/>
      <c r="AA28" s="616"/>
      <c r="AB28" s="616"/>
      <c r="AC28" s="616"/>
      <c r="AD28" s="616"/>
      <c r="AE28" s="616"/>
      <c r="AF28" s="631"/>
      <c r="AG28" s="601"/>
      <c r="AH28" s="616"/>
      <c r="AI28" s="616"/>
      <c r="AJ28" s="616"/>
      <c r="AK28" s="616"/>
      <c r="AL28" s="616"/>
      <c r="AM28" s="631"/>
      <c r="AN28" s="601"/>
      <c r="AO28" s="616"/>
      <c r="AP28" s="616"/>
      <c r="AQ28" s="616"/>
      <c r="AR28" s="616"/>
      <c r="AS28" s="616"/>
      <c r="AT28" s="631"/>
      <c r="AU28" s="601"/>
      <c r="AV28" s="616"/>
      <c r="AW28" s="616"/>
      <c r="AX28" s="691"/>
      <c r="AY28" s="705"/>
      <c r="AZ28" s="718"/>
      <c r="BA28" s="728"/>
      <c r="BB28" s="742"/>
      <c r="BC28" s="758"/>
      <c r="BD28" s="758"/>
      <c r="BE28" s="758"/>
      <c r="BF28" s="773"/>
    </row>
    <row r="29" spans="2:58" ht="20.25" customHeight="1">
      <c r="B29" s="447"/>
      <c r="C29" s="467"/>
      <c r="D29" s="486"/>
      <c r="E29" s="496"/>
      <c r="F29" s="500"/>
      <c r="G29" s="512"/>
      <c r="H29" s="524"/>
      <c r="I29" s="533"/>
      <c r="J29" s="533"/>
      <c r="K29" s="538"/>
      <c r="L29" s="545"/>
      <c r="M29" s="553"/>
      <c r="N29" s="553"/>
      <c r="O29" s="561"/>
      <c r="P29" s="569" t="s">
        <v>355</v>
      </c>
      <c r="Q29" s="578"/>
      <c r="R29" s="586"/>
      <c r="S29" s="602" t="str">
        <f>IF(S28="","",VLOOKUP(S28,'別紙２シフト記号表（勤務時間帯）'!$C$6:$K$35,9,FALSE))</f>
        <v/>
      </c>
      <c r="T29" s="617" t="str">
        <f>IF(T28="","",VLOOKUP(T28,'別紙２シフト記号表（勤務時間帯）'!$C$6:$K$35,9,FALSE))</f>
        <v/>
      </c>
      <c r="U29" s="617" t="str">
        <f>IF(U28="","",VLOOKUP(U28,'別紙２シフト記号表（勤務時間帯）'!$C$6:$K$35,9,FALSE))</f>
        <v/>
      </c>
      <c r="V29" s="617" t="str">
        <f>IF(V28="","",VLOOKUP(V28,'別紙２シフト記号表（勤務時間帯）'!$C$6:$K$35,9,FALSE))</f>
        <v/>
      </c>
      <c r="W29" s="617" t="str">
        <f>IF(W28="","",VLOOKUP(W28,'別紙２シフト記号表（勤務時間帯）'!$C$6:$K$35,9,FALSE))</f>
        <v/>
      </c>
      <c r="X29" s="617" t="str">
        <f>IF(X28="","",VLOOKUP(X28,'別紙２シフト記号表（勤務時間帯）'!$C$6:$K$35,9,FALSE))</f>
        <v/>
      </c>
      <c r="Y29" s="632" t="str">
        <f>IF(Y28="","",VLOOKUP(Y28,'別紙２シフト記号表（勤務時間帯）'!$C$6:$K$35,9,FALSE))</f>
        <v/>
      </c>
      <c r="Z29" s="602" t="str">
        <f>IF(Z28="","",VLOOKUP(Z28,'別紙２シフト記号表（勤務時間帯）'!$C$6:$K$35,9,FALSE))</f>
        <v/>
      </c>
      <c r="AA29" s="617" t="str">
        <f>IF(AA28="","",VLOOKUP(AA28,'別紙２シフト記号表（勤務時間帯）'!$C$6:$K$35,9,FALSE))</f>
        <v/>
      </c>
      <c r="AB29" s="617" t="str">
        <f>IF(AB28="","",VLOOKUP(AB28,'別紙２シフト記号表（勤務時間帯）'!$C$6:$K$35,9,FALSE))</f>
        <v/>
      </c>
      <c r="AC29" s="617" t="str">
        <f>IF(AC28="","",VLOOKUP(AC28,'別紙２シフト記号表（勤務時間帯）'!$C$6:$K$35,9,FALSE))</f>
        <v/>
      </c>
      <c r="AD29" s="617" t="str">
        <f>IF(AD28="","",VLOOKUP(AD28,'別紙２シフト記号表（勤務時間帯）'!$C$6:$K$35,9,FALSE))</f>
        <v/>
      </c>
      <c r="AE29" s="617" t="str">
        <f>IF(AE28="","",VLOOKUP(AE28,'別紙２シフト記号表（勤務時間帯）'!$C$6:$K$35,9,FALSE))</f>
        <v/>
      </c>
      <c r="AF29" s="632" t="str">
        <f>IF(AF28="","",VLOOKUP(AF28,'別紙２シフト記号表（勤務時間帯）'!$C$6:$K$35,9,FALSE))</f>
        <v/>
      </c>
      <c r="AG29" s="602" t="str">
        <f>IF(AG28="","",VLOOKUP(AG28,'別紙２シフト記号表（勤務時間帯）'!$C$6:$K$35,9,FALSE))</f>
        <v/>
      </c>
      <c r="AH29" s="617" t="str">
        <f>IF(AH28="","",VLOOKUP(AH28,'別紙２シフト記号表（勤務時間帯）'!$C$6:$K$35,9,FALSE))</f>
        <v/>
      </c>
      <c r="AI29" s="617" t="str">
        <f>IF(AI28="","",VLOOKUP(AI28,'別紙２シフト記号表（勤務時間帯）'!$C$6:$K$35,9,FALSE))</f>
        <v/>
      </c>
      <c r="AJ29" s="617" t="str">
        <f>IF(AJ28="","",VLOOKUP(AJ28,'別紙２シフト記号表（勤務時間帯）'!$C$6:$K$35,9,FALSE))</f>
        <v/>
      </c>
      <c r="AK29" s="617" t="str">
        <f>IF(AK28="","",VLOOKUP(AK28,'別紙２シフト記号表（勤務時間帯）'!$C$6:$K$35,9,FALSE))</f>
        <v/>
      </c>
      <c r="AL29" s="617" t="str">
        <f>IF(AL28="","",VLOOKUP(AL28,'別紙２シフト記号表（勤務時間帯）'!$C$6:$K$35,9,FALSE))</f>
        <v/>
      </c>
      <c r="AM29" s="632" t="str">
        <f>IF(AM28="","",VLOOKUP(AM28,'別紙２シフト記号表（勤務時間帯）'!$C$6:$K$35,9,FALSE))</f>
        <v/>
      </c>
      <c r="AN29" s="602" t="str">
        <f>IF(AN28="","",VLOOKUP(AN28,'別紙２シフト記号表（勤務時間帯）'!$C$6:$K$35,9,FALSE))</f>
        <v/>
      </c>
      <c r="AO29" s="617" t="str">
        <f>IF(AO28="","",VLOOKUP(AO28,'別紙２シフト記号表（勤務時間帯）'!$C$6:$K$35,9,FALSE))</f>
        <v/>
      </c>
      <c r="AP29" s="617" t="str">
        <f>IF(AP28="","",VLOOKUP(AP28,'別紙２シフト記号表（勤務時間帯）'!$C$6:$K$35,9,FALSE))</f>
        <v/>
      </c>
      <c r="AQ29" s="617" t="str">
        <f>IF(AQ28="","",VLOOKUP(AQ28,'別紙２シフト記号表（勤務時間帯）'!$C$6:$K$35,9,FALSE))</f>
        <v/>
      </c>
      <c r="AR29" s="617" t="str">
        <f>IF(AR28="","",VLOOKUP(AR28,'別紙２シフト記号表（勤務時間帯）'!$C$6:$K$35,9,FALSE))</f>
        <v/>
      </c>
      <c r="AS29" s="617" t="str">
        <f>IF(AS28="","",VLOOKUP(AS28,'別紙２シフト記号表（勤務時間帯）'!$C$6:$K$35,9,FALSE))</f>
        <v/>
      </c>
      <c r="AT29" s="632" t="str">
        <f>IF(AT28="","",VLOOKUP(AT28,'別紙２シフト記号表（勤務時間帯）'!$C$6:$K$35,9,FALSE))</f>
        <v/>
      </c>
      <c r="AU29" s="602" t="str">
        <f>IF(AU28="","",VLOOKUP(AU28,'別紙２シフト記号表（勤務時間帯）'!$C$6:$K$35,9,FALSE))</f>
        <v/>
      </c>
      <c r="AV29" s="617" t="str">
        <f>IF(AV28="","",VLOOKUP(AV28,'別紙２シフト記号表（勤務時間帯）'!$C$6:$K$35,9,FALSE))</f>
        <v/>
      </c>
      <c r="AW29" s="617" t="str">
        <f>IF(AW28="","",VLOOKUP(AW28,'別紙２シフト記号表（勤務時間帯）'!$C$6:$K$35,9,FALSE))</f>
        <v/>
      </c>
      <c r="AX29" s="689">
        <f>IF($BB$3="４週",SUM(S29:AT29),IF($BB$3="暦月",SUM(S29:AW29),""))</f>
        <v>0</v>
      </c>
      <c r="AY29" s="703"/>
      <c r="AZ29" s="716">
        <f>IF($BB$3="４週",AX29/4,IF($BB$3="暦月",別紙２!AX29/(別紙２!$BB$8/7),""))</f>
        <v>0</v>
      </c>
      <c r="BA29" s="726"/>
      <c r="BB29" s="740"/>
      <c r="BC29" s="756"/>
      <c r="BD29" s="756"/>
      <c r="BE29" s="756"/>
      <c r="BF29" s="771"/>
    </row>
    <row r="30" spans="2:58" ht="20.25" customHeight="1">
      <c r="B30" s="447"/>
      <c r="C30" s="468"/>
      <c r="D30" s="487"/>
      <c r="E30" s="497"/>
      <c r="F30" s="500">
        <f>C28</f>
        <v>0</v>
      </c>
      <c r="G30" s="513"/>
      <c r="H30" s="524"/>
      <c r="I30" s="533"/>
      <c r="J30" s="533"/>
      <c r="K30" s="538"/>
      <c r="L30" s="547"/>
      <c r="M30" s="555"/>
      <c r="N30" s="555"/>
      <c r="O30" s="563"/>
      <c r="P30" s="570" t="s">
        <v>509</v>
      </c>
      <c r="Q30" s="579"/>
      <c r="R30" s="587"/>
      <c r="S30" s="603" t="str">
        <f>IF(S28="","",VLOOKUP(S28,'別紙２シフト記号表（勤務時間帯）'!$C$6:$U$35,19,FALSE))</f>
        <v/>
      </c>
      <c r="T30" s="618" t="str">
        <f>IF(T28="","",VLOOKUP(T28,'別紙２シフト記号表（勤務時間帯）'!$C$6:$U$35,19,FALSE))</f>
        <v/>
      </c>
      <c r="U30" s="618" t="str">
        <f>IF(U28="","",VLOOKUP(U28,'別紙２シフト記号表（勤務時間帯）'!$C$6:$U$35,19,FALSE))</f>
        <v/>
      </c>
      <c r="V30" s="618" t="str">
        <f>IF(V28="","",VLOOKUP(V28,'別紙２シフト記号表（勤務時間帯）'!$C$6:$U$35,19,FALSE))</f>
        <v/>
      </c>
      <c r="W30" s="618" t="str">
        <f>IF(W28="","",VLOOKUP(W28,'別紙２シフト記号表（勤務時間帯）'!$C$6:$U$35,19,FALSE))</f>
        <v/>
      </c>
      <c r="X30" s="618" t="str">
        <f>IF(X28="","",VLOOKUP(X28,'別紙２シフト記号表（勤務時間帯）'!$C$6:$U$35,19,FALSE))</f>
        <v/>
      </c>
      <c r="Y30" s="633" t="str">
        <f>IF(Y28="","",VLOOKUP(Y28,'別紙２シフト記号表（勤務時間帯）'!$C$6:$U$35,19,FALSE))</f>
        <v/>
      </c>
      <c r="Z30" s="603" t="str">
        <f>IF(Z28="","",VLOOKUP(Z28,'別紙２シフト記号表（勤務時間帯）'!$C$6:$U$35,19,FALSE))</f>
        <v/>
      </c>
      <c r="AA30" s="618" t="str">
        <f>IF(AA28="","",VLOOKUP(AA28,'別紙２シフト記号表（勤務時間帯）'!$C$6:$U$35,19,FALSE))</f>
        <v/>
      </c>
      <c r="AB30" s="618" t="str">
        <f>IF(AB28="","",VLOOKUP(AB28,'別紙２シフト記号表（勤務時間帯）'!$C$6:$U$35,19,FALSE))</f>
        <v/>
      </c>
      <c r="AC30" s="618" t="str">
        <f>IF(AC28="","",VLOOKUP(AC28,'別紙２シフト記号表（勤務時間帯）'!$C$6:$U$35,19,FALSE))</f>
        <v/>
      </c>
      <c r="AD30" s="618" t="str">
        <f>IF(AD28="","",VLOOKUP(AD28,'別紙２シフト記号表（勤務時間帯）'!$C$6:$U$35,19,FALSE))</f>
        <v/>
      </c>
      <c r="AE30" s="618" t="str">
        <f>IF(AE28="","",VLOOKUP(AE28,'別紙２シフト記号表（勤務時間帯）'!$C$6:$U$35,19,FALSE))</f>
        <v/>
      </c>
      <c r="AF30" s="633" t="str">
        <f>IF(AF28="","",VLOOKUP(AF28,'別紙２シフト記号表（勤務時間帯）'!$C$6:$U$35,19,FALSE))</f>
        <v/>
      </c>
      <c r="AG30" s="603" t="str">
        <f>IF(AG28="","",VLOOKUP(AG28,'別紙２シフト記号表（勤務時間帯）'!$C$6:$U$35,19,FALSE))</f>
        <v/>
      </c>
      <c r="AH30" s="618" t="str">
        <f>IF(AH28="","",VLOOKUP(AH28,'別紙２シフト記号表（勤務時間帯）'!$C$6:$U$35,19,FALSE))</f>
        <v/>
      </c>
      <c r="AI30" s="618" t="str">
        <f>IF(AI28="","",VLOOKUP(AI28,'別紙２シフト記号表（勤務時間帯）'!$C$6:$U$35,19,FALSE))</f>
        <v/>
      </c>
      <c r="AJ30" s="618" t="str">
        <f>IF(AJ28="","",VLOOKUP(AJ28,'別紙２シフト記号表（勤務時間帯）'!$C$6:$U$35,19,FALSE))</f>
        <v/>
      </c>
      <c r="AK30" s="618" t="str">
        <f>IF(AK28="","",VLOOKUP(AK28,'別紙２シフト記号表（勤務時間帯）'!$C$6:$U$35,19,FALSE))</f>
        <v/>
      </c>
      <c r="AL30" s="618" t="str">
        <f>IF(AL28="","",VLOOKUP(AL28,'別紙２シフト記号表（勤務時間帯）'!$C$6:$U$35,19,FALSE))</f>
        <v/>
      </c>
      <c r="AM30" s="633" t="str">
        <f>IF(AM28="","",VLOOKUP(AM28,'別紙２シフト記号表（勤務時間帯）'!$C$6:$U$35,19,FALSE))</f>
        <v/>
      </c>
      <c r="AN30" s="603" t="str">
        <f>IF(AN28="","",VLOOKUP(AN28,'別紙２シフト記号表（勤務時間帯）'!$C$6:$U$35,19,FALSE))</f>
        <v/>
      </c>
      <c r="AO30" s="618" t="str">
        <f>IF(AO28="","",VLOOKUP(AO28,'別紙２シフト記号表（勤務時間帯）'!$C$6:$U$35,19,FALSE))</f>
        <v/>
      </c>
      <c r="AP30" s="618" t="str">
        <f>IF(AP28="","",VLOOKUP(AP28,'別紙２シフト記号表（勤務時間帯）'!$C$6:$U$35,19,FALSE))</f>
        <v/>
      </c>
      <c r="AQ30" s="618" t="str">
        <f>IF(AQ28="","",VLOOKUP(AQ28,'別紙２シフト記号表（勤務時間帯）'!$C$6:$U$35,19,FALSE))</f>
        <v/>
      </c>
      <c r="AR30" s="618" t="str">
        <f>IF(AR28="","",VLOOKUP(AR28,'別紙２シフト記号表（勤務時間帯）'!$C$6:$U$35,19,FALSE))</f>
        <v/>
      </c>
      <c r="AS30" s="618" t="str">
        <f>IF(AS28="","",VLOOKUP(AS28,'別紙２シフト記号表（勤務時間帯）'!$C$6:$U$35,19,FALSE))</f>
        <v/>
      </c>
      <c r="AT30" s="633" t="str">
        <f>IF(AT28="","",VLOOKUP(AT28,'別紙２シフト記号表（勤務時間帯）'!$C$6:$U$35,19,FALSE))</f>
        <v/>
      </c>
      <c r="AU30" s="603" t="str">
        <f>IF(AU28="","",VLOOKUP(AU28,'別紙２シフト記号表（勤務時間帯）'!$C$6:$U$35,19,FALSE))</f>
        <v/>
      </c>
      <c r="AV30" s="618" t="str">
        <f>IF(AV28="","",VLOOKUP(AV28,'別紙２シフト記号表（勤務時間帯）'!$C$6:$U$35,19,FALSE))</f>
        <v/>
      </c>
      <c r="AW30" s="618" t="str">
        <f>IF(AW28="","",VLOOKUP(AW28,'別紙２シフト記号表（勤務時間帯）'!$C$6:$U$35,19,FALSE))</f>
        <v/>
      </c>
      <c r="AX30" s="690">
        <f>IF($BB$3="４週",SUM(S30:AT30),IF($BB$3="暦月",SUM(S30:AW30),""))</f>
        <v>0</v>
      </c>
      <c r="AY30" s="704"/>
      <c r="AZ30" s="717">
        <f>IF($BB$3="４週",AX30/4,IF($BB$3="暦月",別紙２!AX30/(別紙２!$BB$8/7),""))</f>
        <v>0</v>
      </c>
      <c r="BA30" s="727"/>
      <c r="BB30" s="741"/>
      <c r="BC30" s="757"/>
      <c r="BD30" s="757"/>
      <c r="BE30" s="757"/>
      <c r="BF30" s="772"/>
    </row>
    <row r="31" spans="2:58" ht="20.25" customHeight="1">
      <c r="B31" s="447">
        <f>B28+1</f>
        <v>4</v>
      </c>
      <c r="C31" s="466"/>
      <c r="D31" s="485"/>
      <c r="E31" s="495"/>
      <c r="F31" s="502"/>
      <c r="G31" s="502"/>
      <c r="H31" s="525"/>
      <c r="I31" s="533"/>
      <c r="J31" s="533"/>
      <c r="K31" s="538"/>
      <c r="L31" s="546"/>
      <c r="M31" s="554"/>
      <c r="N31" s="554"/>
      <c r="O31" s="562"/>
      <c r="P31" s="571" t="s">
        <v>508</v>
      </c>
      <c r="Q31" s="580"/>
      <c r="R31" s="588"/>
      <c r="S31" s="601"/>
      <c r="T31" s="616"/>
      <c r="U31" s="616"/>
      <c r="V31" s="616"/>
      <c r="W31" s="616"/>
      <c r="X31" s="616"/>
      <c r="Y31" s="631"/>
      <c r="Z31" s="601"/>
      <c r="AA31" s="616"/>
      <c r="AB31" s="616"/>
      <c r="AC31" s="616"/>
      <c r="AD31" s="616"/>
      <c r="AE31" s="616"/>
      <c r="AF31" s="631"/>
      <c r="AG31" s="601"/>
      <c r="AH31" s="616"/>
      <c r="AI31" s="616"/>
      <c r="AJ31" s="616"/>
      <c r="AK31" s="616"/>
      <c r="AL31" s="616"/>
      <c r="AM31" s="631"/>
      <c r="AN31" s="601"/>
      <c r="AO31" s="616"/>
      <c r="AP31" s="616"/>
      <c r="AQ31" s="616"/>
      <c r="AR31" s="616"/>
      <c r="AS31" s="616"/>
      <c r="AT31" s="631"/>
      <c r="AU31" s="601"/>
      <c r="AV31" s="616"/>
      <c r="AW31" s="616"/>
      <c r="AX31" s="691"/>
      <c r="AY31" s="705"/>
      <c r="AZ31" s="718"/>
      <c r="BA31" s="728"/>
      <c r="BB31" s="742"/>
      <c r="BC31" s="758"/>
      <c r="BD31" s="758"/>
      <c r="BE31" s="758"/>
      <c r="BF31" s="773"/>
    </row>
    <row r="32" spans="2:58" ht="20.25" customHeight="1">
      <c r="B32" s="447"/>
      <c r="C32" s="467"/>
      <c r="D32" s="486"/>
      <c r="E32" s="496"/>
      <c r="F32" s="500"/>
      <c r="G32" s="512"/>
      <c r="H32" s="524"/>
      <c r="I32" s="533"/>
      <c r="J32" s="533"/>
      <c r="K32" s="538"/>
      <c r="L32" s="545"/>
      <c r="M32" s="553"/>
      <c r="N32" s="553"/>
      <c r="O32" s="561"/>
      <c r="P32" s="569" t="s">
        <v>355</v>
      </c>
      <c r="Q32" s="578"/>
      <c r="R32" s="586"/>
      <c r="S32" s="602" t="str">
        <f>IF(S31="","",VLOOKUP(S31,'別紙２シフト記号表（勤務時間帯）'!$C$6:$K$35,9,FALSE))</f>
        <v/>
      </c>
      <c r="T32" s="617" t="str">
        <f>IF(T31="","",VLOOKUP(T31,'別紙２シフト記号表（勤務時間帯）'!$C$6:$K$35,9,FALSE))</f>
        <v/>
      </c>
      <c r="U32" s="617" t="str">
        <f>IF(U31="","",VLOOKUP(U31,'別紙２シフト記号表（勤務時間帯）'!$C$6:$K$35,9,FALSE))</f>
        <v/>
      </c>
      <c r="V32" s="617" t="str">
        <f>IF(V31="","",VLOOKUP(V31,'別紙２シフト記号表（勤務時間帯）'!$C$6:$K$35,9,FALSE))</f>
        <v/>
      </c>
      <c r="W32" s="617" t="str">
        <f>IF(W31="","",VLOOKUP(W31,'別紙２シフト記号表（勤務時間帯）'!$C$6:$K$35,9,FALSE))</f>
        <v/>
      </c>
      <c r="X32" s="617" t="str">
        <f>IF(X31="","",VLOOKUP(X31,'別紙２シフト記号表（勤務時間帯）'!$C$6:$K$35,9,FALSE))</f>
        <v/>
      </c>
      <c r="Y32" s="632" t="str">
        <f>IF(Y31="","",VLOOKUP(Y31,'別紙２シフト記号表（勤務時間帯）'!$C$6:$K$35,9,FALSE))</f>
        <v/>
      </c>
      <c r="Z32" s="602" t="str">
        <f>IF(Z31="","",VLOOKUP(Z31,'別紙２シフト記号表（勤務時間帯）'!$C$6:$K$35,9,FALSE))</f>
        <v/>
      </c>
      <c r="AA32" s="617" t="str">
        <f>IF(AA31="","",VLOOKUP(AA31,'別紙２シフト記号表（勤務時間帯）'!$C$6:$K$35,9,FALSE))</f>
        <v/>
      </c>
      <c r="AB32" s="617" t="str">
        <f>IF(AB31="","",VLOOKUP(AB31,'別紙２シフト記号表（勤務時間帯）'!$C$6:$K$35,9,FALSE))</f>
        <v/>
      </c>
      <c r="AC32" s="617" t="str">
        <f>IF(AC31="","",VLOOKUP(AC31,'別紙２シフト記号表（勤務時間帯）'!$C$6:$K$35,9,FALSE))</f>
        <v/>
      </c>
      <c r="AD32" s="617" t="str">
        <f>IF(AD31="","",VLOOKUP(AD31,'別紙２シフト記号表（勤務時間帯）'!$C$6:$K$35,9,FALSE))</f>
        <v/>
      </c>
      <c r="AE32" s="617" t="str">
        <f>IF(AE31="","",VLOOKUP(AE31,'別紙２シフト記号表（勤務時間帯）'!$C$6:$K$35,9,FALSE))</f>
        <v/>
      </c>
      <c r="AF32" s="632" t="str">
        <f>IF(AF31="","",VLOOKUP(AF31,'別紙２シフト記号表（勤務時間帯）'!$C$6:$K$35,9,FALSE))</f>
        <v/>
      </c>
      <c r="AG32" s="602" t="str">
        <f>IF(AG31="","",VLOOKUP(AG31,'別紙２シフト記号表（勤務時間帯）'!$C$6:$K$35,9,FALSE))</f>
        <v/>
      </c>
      <c r="AH32" s="617" t="str">
        <f>IF(AH31="","",VLOOKUP(AH31,'別紙２シフト記号表（勤務時間帯）'!$C$6:$K$35,9,FALSE))</f>
        <v/>
      </c>
      <c r="AI32" s="617" t="str">
        <f>IF(AI31="","",VLOOKUP(AI31,'別紙２シフト記号表（勤務時間帯）'!$C$6:$K$35,9,FALSE))</f>
        <v/>
      </c>
      <c r="AJ32" s="617" t="str">
        <f>IF(AJ31="","",VLOOKUP(AJ31,'別紙２シフト記号表（勤務時間帯）'!$C$6:$K$35,9,FALSE))</f>
        <v/>
      </c>
      <c r="AK32" s="617" t="str">
        <f>IF(AK31="","",VLOOKUP(AK31,'別紙２シフト記号表（勤務時間帯）'!$C$6:$K$35,9,FALSE))</f>
        <v/>
      </c>
      <c r="AL32" s="617" t="str">
        <f>IF(AL31="","",VLOOKUP(AL31,'別紙２シフト記号表（勤務時間帯）'!$C$6:$K$35,9,FALSE))</f>
        <v/>
      </c>
      <c r="AM32" s="632" t="str">
        <f>IF(AM31="","",VLOOKUP(AM31,'別紙２シフト記号表（勤務時間帯）'!$C$6:$K$35,9,FALSE))</f>
        <v/>
      </c>
      <c r="AN32" s="602" t="str">
        <f>IF(AN31="","",VLOOKUP(AN31,'別紙２シフト記号表（勤務時間帯）'!$C$6:$K$35,9,FALSE))</f>
        <v/>
      </c>
      <c r="AO32" s="617" t="str">
        <f>IF(AO31="","",VLOOKUP(AO31,'別紙２シフト記号表（勤務時間帯）'!$C$6:$K$35,9,FALSE))</f>
        <v/>
      </c>
      <c r="AP32" s="617" t="str">
        <f>IF(AP31="","",VLOOKUP(AP31,'別紙２シフト記号表（勤務時間帯）'!$C$6:$K$35,9,FALSE))</f>
        <v/>
      </c>
      <c r="AQ32" s="617" t="str">
        <f>IF(AQ31="","",VLOOKUP(AQ31,'別紙２シフト記号表（勤務時間帯）'!$C$6:$K$35,9,FALSE))</f>
        <v/>
      </c>
      <c r="AR32" s="617" t="str">
        <f>IF(AR31="","",VLOOKUP(AR31,'別紙２シフト記号表（勤務時間帯）'!$C$6:$K$35,9,FALSE))</f>
        <v/>
      </c>
      <c r="AS32" s="617" t="str">
        <f>IF(AS31="","",VLOOKUP(AS31,'別紙２シフト記号表（勤務時間帯）'!$C$6:$K$35,9,FALSE))</f>
        <v/>
      </c>
      <c r="AT32" s="632" t="str">
        <f>IF(AT31="","",VLOOKUP(AT31,'別紙２シフト記号表（勤務時間帯）'!$C$6:$K$35,9,FALSE))</f>
        <v/>
      </c>
      <c r="AU32" s="602" t="str">
        <f>IF(AU31="","",VLOOKUP(AU31,'別紙２シフト記号表（勤務時間帯）'!$C$6:$K$35,9,FALSE))</f>
        <v/>
      </c>
      <c r="AV32" s="617" t="str">
        <f>IF(AV31="","",VLOOKUP(AV31,'別紙２シフト記号表（勤務時間帯）'!$C$6:$K$35,9,FALSE))</f>
        <v/>
      </c>
      <c r="AW32" s="617" t="str">
        <f>IF(AW31="","",VLOOKUP(AW31,'別紙２シフト記号表（勤務時間帯）'!$C$6:$K$35,9,FALSE))</f>
        <v/>
      </c>
      <c r="AX32" s="689">
        <f>IF($BB$3="４週",SUM(S32:AT32),IF($BB$3="暦月",SUM(S32:AW32),""))</f>
        <v>0</v>
      </c>
      <c r="AY32" s="703"/>
      <c r="AZ32" s="716">
        <f>IF($BB$3="４週",AX32/4,IF($BB$3="暦月",別紙２!AX32/(別紙２!$BB$8/7),""))</f>
        <v>0</v>
      </c>
      <c r="BA32" s="726"/>
      <c r="BB32" s="740"/>
      <c r="BC32" s="756"/>
      <c r="BD32" s="756"/>
      <c r="BE32" s="756"/>
      <c r="BF32" s="771"/>
    </row>
    <row r="33" spans="2:58" ht="20.25" customHeight="1">
      <c r="B33" s="447"/>
      <c r="C33" s="468"/>
      <c r="D33" s="487"/>
      <c r="E33" s="497"/>
      <c r="F33" s="500">
        <f>C31</f>
        <v>0</v>
      </c>
      <c r="G33" s="513"/>
      <c r="H33" s="524"/>
      <c r="I33" s="533"/>
      <c r="J33" s="533"/>
      <c r="K33" s="538"/>
      <c r="L33" s="547"/>
      <c r="M33" s="555"/>
      <c r="N33" s="555"/>
      <c r="O33" s="563"/>
      <c r="P33" s="570" t="s">
        <v>509</v>
      </c>
      <c r="Q33" s="579"/>
      <c r="R33" s="587"/>
      <c r="S33" s="603" t="str">
        <f>IF(S31="","",VLOOKUP(S31,'別紙２シフト記号表（勤務時間帯）'!$C$6:$U$35,19,FALSE))</f>
        <v/>
      </c>
      <c r="T33" s="618" t="str">
        <f>IF(T31="","",VLOOKUP(T31,'別紙２シフト記号表（勤務時間帯）'!$C$6:$U$35,19,FALSE))</f>
        <v/>
      </c>
      <c r="U33" s="618" t="str">
        <f>IF(U31="","",VLOOKUP(U31,'別紙２シフト記号表（勤務時間帯）'!$C$6:$U$35,19,FALSE))</f>
        <v/>
      </c>
      <c r="V33" s="618" t="str">
        <f>IF(V31="","",VLOOKUP(V31,'別紙２シフト記号表（勤務時間帯）'!$C$6:$U$35,19,FALSE))</f>
        <v/>
      </c>
      <c r="W33" s="618" t="str">
        <f>IF(W31="","",VLOOKUP(W31,'別紙２シフト記号表（勤務時間帯）'!$C$6:$U$35,19,FALSE))</f>
        <v/>
      </c>
      <c r="X33" s="618" t="str">
        <f>IF(X31="","",VLOOKUP(X31,'別紙２シフト記号表（勤務時間帯）'!$C$6:$U$35,19,FALSE))</f>
        <v/>
      </c>
      <c r="Y33" s="633" t="str">
        <f>IF(Y31="","",VLOOKUP(Y31,'別紙２シフト記号表（勤務時間帯）'!$C$6:$U$35,19,FALSE))</f>
        <v/>
      </c>
      <c r="Z33" s="603" t="str">
        <f>IF(Z31="","",VLOOKUP(Z31,'別紙２シフト記号表（勤務時間帯）'!$C$6:$U$35,19,FALSE))</f>
        <v/>
      </c>
      <c r="AA33" s="618" t="str">
        <f>IF(AA31="","",VLOOKUP(AA31,'別紙２シフト記号表（勤務時間帯）'!$C$6:$U$35,19,FALSE))</f>
        <v/>
      </c>
      <c r="AB33" s="618" t="str">
        <f>IF(AB31="","",VLOOKUP(AB31,'別紙２シフト記号表（勤務時間帯）'!$C$6:$U$35,19,FALSE))</f>
        <v/>
      </c>
      <c r="AC33" s="618" t="str">
        <f>IF(AC31="","",VLOOKUP(AC31,'別紙２シフト記号表（勤務時間帯）'!$C$6:$U$35,19,FALSE))</f>
        <v/>
      </c>
      <c r="AD33" s="618" t="str">
        <f>IF(AD31="","",VLOOKUP(AD31,'別紙２シフト記号表（勤務時間帯）'!$C$6:$U$35,19,FALSE))</f>
        <v/>
      </c>
      <c r="AE33" s="618" t="str">
        <f>IF(AE31="","",VLOOKUP(AE31,'別紙２シフト記号表（勤務時間帯）'!$C$6:$U$35,19,FALSE))</f>
        <v/>
      </c>
      <c r="AF33" s="633" t="str">
        <f>IF(AF31="","",VLOOKUP(AF31,'別紙２シフト記号表（勤務時間帯）'!$C$6:$U$35,19,FALSE))</f>
        <v/>
      </c>
      <c r="AG33" s="603" t="str">
        <f>IF(AG31="","",VLOOKUP(AG31,'別紙２シフト記号表（勤務時間帯）'!$C$6:$U$35,19,FALSE))</f>
        <v/>
      </c>
      <c r="AH33" s="618" t="str">
        <f>IF(AH31="","",VLOOKUP(AH31,'別紙２シフト記号表（勤務時間帯）'!$C$6:$U$35,19,FALSE))</f>
        <v/>
      </c>
      <c r="AI33" s="618" t="str">
        <f>IF(AI31="","",VLOOKUP(AI31,'別紙２シフト記号表（勤務時間帯）'!$C$6:$U$35,19,FALSE))</f>
        <v/>
      </c>
      <c r="AJ33" s="618" t="str">
        <f>IF(AJ31="","",VLOOKUP(AJ31,'別紙２シフト記号表（勤務時間帯）'!$C$6:$U$35,19,FALSE))</f>
        <v/>
      </c>
      <c r="AK33" s="618" t="str">
        <f>IF(AK31="","",VLOOKUP(AK31,'別紙２シフト記号表（勤務時間帯）'!$C$6:$U$35,19,FALSE))</f>
        <v/>
      </c>
      <c r="AL33" s="618" t="str">
        <f>IF(AL31="","",VLOOKUP(AL31,'別紙２シフト記号表（勤務時間帯）'!$C$6:$U$35,19,FALSE))</f>
        <v/>
      </c>
      <c r="AM33" s="633" t="str">
        <f>IF(AM31="","",VLOOKUP(AM31,'別紙２シフト記号表（勤務時間帯）'!$C$6:$U$35,19,FALSE))</f>
        <v/>
      </c>
      <c r="AN33" s="603" t="str">
        <f>IF(AN31="","",VLOOKUP(AN31,'別紙２シフト記号表（勤務時間帯）'!$C$6:$U$35,19,FALSE))</f>
        <v/>
      </c>
      <c r="AO33" s="618" t="str">
        <f>IF(AO31="","",VLOOKUP(AO31,'別紙２シフト記号表（勤務時間帯）'!$C$6:$U$35,19,FALSE))</f>
        <v/>
      </c>
      <c r="AP33" s="618" t="str">
        <f>IF(AP31="","",VLOOKUP(AP31,'別紙２シフト記号表（勤務時間帯）'!$C$6:$U$35,19,FALSE))</f>
        <v/>
      </c>
      <c r="AQ33" s="618" t="str">
        <f>IF(AQ31="","",VLOOKUP(AQ31,'別紙２シフト記号表（勤務時間帯）'!$C$6:$U$35,19,FALSE))</f>
        <v/>
      </c>
      <c r="AR33" s="618" t="str">
        <f>IF(AR31="","",VLOOKUP(AR31,'別紙２シフト記号表（勤務時間帯）'!$C$6:$U$35,19,FALSE))</f>
        <v/>
      </c>
      <c r="AS33" s="618" t="str">
        <f>IF(AS31="","",VLOOKUP(AS31,'別紙２シフト記号表（勤務時間帯）'!$C$6:$U$35,19,FALSE))</f>
        <v/>
      </c>
      <c r="AT33" s="633" t="str">
        <f>IF(AT31="","",VLOOKUP(AT31,'別紙２シフト記号表（勤務時間帯）'!$C$6:$U$35,19,FALSE))</f>
        <v/>
      </c>
      <c r="AU33" s="603" t="str">
        <f>IF(AU31="","",VLOOKUP(AU31,'別紙２シフト記号表（勤務時間帯）'!$C$6:$U$35,19,FALSE))</f>
        <v/>
      </c>
      <c r="AV33" s="618" t="str">
        <f>IF(AV31="","",VLOOKUP(AV31,'別紙２シフト記号表（勤務時間帯）'!$C$6:$U$35,19,FALSE))</f>
        <v/>
      </c>
      <c r="AW33" s="618" t="str">
        <f>IF(AW31="","",VLOOKUP(AW31,'別紙２シフト記号表（勤務時間帯）'!$C$6:$U$35,19,FALSE))</f>
        <v/>
      </c>
      <c r="AX33" s="690">
        <f>IF($BB$3="４週",SUM(S33:AT33),IF($BB$3="暦月",SUM(S33:AW33),""))</f>
        <v>0</v>
      </c>
      <c r="AY33" s="704"/>
      <c r="AZ33" s="717">
        <f>IF($BB$3="４週",AX33/4,IF($BB$3="暦月",別紙２!AX33/(別紙２!$BB$8/7),""))</f>
        <v>0</v>
      </c>
      <c r="BA33" s="727"/>
      <c r="BB33" s="741"/>
      <c r="BC33" s="757"/>
      <c r="BD33" s="757"/>
      <c r="BE33" s="757"/>
      <c r="BF33" s="772"/>
    </row>
    <row r="34" spans="2:58" ht="20.25" customHeight="1">
      <c r="B34" s="447">
        <f>B31+1</f>
        <v>5</v>
      </c>
      <c r="C34" s="466"/>
      <c r="D34" s="485"/>
      <c r="E34" s="495"/>
      <c r="F34" s="502"/>
      <c r="G34" s="502"/>
      <c r="H34" s="525"/>
      <c r="I34" s="533"/>
      <c r="J34" s="533"/>
      <c r="K34" s="538"/>
      <c r="L34" s="546"/>
      <c r="M34" s="554"/>
      <c r="N34" s="554"/>
      <c r="O34" s="562"/>
      <c r="P34" s="571" t="s">
        <v>508</v>
      </c>
      <c r="Q34" s="580"/>
      <c r="R34" s="588"/>
      <c r="S34" s="601"/>
      <c r="T34" s="616"/>
      <c r="U34" s="616"/>
      <c r="V34" s="616"/>
      <c r="W34" s="616"/>
      <c r="X34" s="616"/>
      <c r="Y34" s="631"/>
      <c r="Z34" s="601"/>
      <c r="AA34" s="616"/>
      <c r="AB34" s="616"/>
      <c r="AC34" s="616"/>
      <c r="AD34" s="616"/>
      <c r="AE34" s="616"/>
      <c r="AF34" s="631"/>
      <c r="AG34" s="601"/>
      <c r="AH34" s="616"/>
      <c r="AI34" s="616"/>
      <c r="AJ34" s="616"/>
      <c r="AK34" s="616"/>
      <c r="AL34" s="616"/>
      <c r="AM34" s="631"/>
      <c r="AN34" s="601"/>
      <c r="AO34" s="616"/>
      <c r="AP34" s="616"/>
      <c r="AQ34" s="616"/>
      <c r="AR34" s="616"/>
      <c r="AS34" s="616"/>
      <c r="AT34" s="631"/>
      <c r="AU34" s="601"/>
      <c r="AV34" s="616"/>
      <c r="AW34" s="616"/>
      <c r="AX34" s="691"/>
      <c r="AY34" s="705"/>
      <c r="AZ34" s="718"/>
      <c r="BA34" s="728"/>
      <c r="BB34" s="742"/>
      <c r="BC34" s="758"/>
      <c r="BD34" s="758"/>
      <c r="BE34" s="758"/>
      <c r="BF34" s="773"/>
    </row>
    <row r="35" spans="2:58" ht="20.25" customHeight="1">
      <c r="B35" s="447"/>
      <c r="C35" s="467"/>
      <c r="D35" s="486"/>
      <c r="E35" s="496"/>
      <c r="F35" s="500"/>
      <c r="G35" s="512"/>
      <c r="H35" s="524"/>
      <c r="I35" s="533"/>
      <c r="J35" s="533"/>
      <c r="K35" s="538"/>
      <c r="L35" s="545"/>
      <c r="M35" s="553"/>
      <c r="N35" s="553"/>
      <c r="O35" s="561"/>
      <c r="P35" s="569" t="s">
        <v>355</v>
      </c>
      <c r="Q35" s="578"/>
      <c r="R35" s="586"/>
      <c r="S35" s="602" t="str">
        <f>IF(S34="","",VLOOKUP(S34,'別紙２シフト記号表（勤務時間帯）'!$C$6:$K$35,9,FALSE))</f>
        <v/>
      </c>
      <c r="T35" s="617" t="str">
        <f>IF(T34="","",VLOOKUP(T34,'別紙２シフト記号表（勤務時間帯）'!$C$6:$K$35,9,FALSE))</f>
        <v/>
      </c>
      <c r="U35" s="617" t="str">
        <f>IF(U34="","",VLOOKUP(U34,'別紙２シフト記号表（勤務時間帯）'!$C$6:$K$35,9,FALSE))</f>
        <v/>
      </c>
      <c r="V35" s="617" t="str">
        <f>IF(V34="","",VLOOKUP(V34,'別紙２シフト記号表（勤務時間帯）'!$C$6:$K$35,9,FALSE))</f>
        <v/>
      </c>
      <c r="W35" s="617" t="str">
        <f>IF(W34="","",VLOOKUP(W34,'別紙２シフト記号表（勤務時間帯）'!$C$6:$K$35,9,FALSE))</f>
        <v/>
      </c>
      <c r="X35" s="617" t="str">
        <f>IF(X34="","",VLOOKUP(X34,'別紙２シフト記号表（勤務時間帯）'!$C$6:$K$35,9,FALSE))</f>
        <v/>
      </c>
      <c r="Y35" s="632" t="str">
        <f>IF(Y34="","",VLOOKUP(Y34,'別紙２シフト記号表（勤務時間帯）'!$C$6:$K$35,9,FALSE))</f>
        <v/>
      </c>
      <c r="Z35" s="602" t="str">
        <f>IF(Z34="","",VLOOKUP(Z34,'別紙２シフト記号表（勤務時間帯）'!$C$6:$K$35,9,FALSE))</f>
        <v/>
      </c>
      <c r="AA35" s="617" t="str">
        <f>IF(AA34="","",VLOOKUP(AA34,'別紙２シフト記号表（勤務時間帯）'!$C$6:$K$35,9,FALSE))</f>
        <v/>
      </c>
      <c r="AB35" s="617" t="str">
        <f>IF(AB34="","",VLOOKUP(AB34,'別紙２シフト記号表（勤務時間帯）'!$C$6:$K$35,9,FALSE))</f>
        <v/>
      </c>
      <c r="AC35" s="617" t="str">
        <f>IF(AC34="","",VLOOKUP(AC34,'別紙２シフト記号表（勤務時間帯）'!$C$6:$K$35,9,FALSE))</f>
        <v/>
      </c>
      <c r="AD35" s="617" t="str">
        <f>IF(AD34="","",VLOOKUP(AD34,'別紙２シフト記号表（勤務時間帯）'!$C$6:$K$35,9,FALSE))</f>
        <v/>
      </c>
      <c r="AE35" s="617" t="str">
        <f>IF(AE34="","",VLOOKUP(AE34,'別紙２シフト記号表（勤務時間帯）'!$C$6:$K$35,9,FALSE))</f>
        <v/>
      </c>
      <c r="AF35" s="632" t="str">
        <f>IF(AF34="","",VLOOKUP(AF34,'別紙２シフト記号表（勤務時間帯）'!$C$6:$K$35,9,FALSE))</f>
        <v/>
      </c>
      <c r="AG35" s="602" t="str">
        <f>IF(AG34="","",VLOOKUP(AG34,'別紙２シフト記号表（勤務時間帯）'!$C$6:$K$35,9,FALSE))</f>
        <v/>
      </c>
      <c r="AH35" s="617" t="str">
        <f>IF(AH34="","",VLOOKUP(AH34,'別紙２シフト記号表（勤務時間帯）'!$C$6:$K$35,9,FALSE))</f>
        <v/>
      </c>
      <c r="AI35" s="617" t="str">
        <f>IF(AI34="","",VLOOKUP(AI34,'別紙２シフト記号表（勤務時間帯）'!$C$6:$K$35,9,FALSE))</f>
        <v/>
      </c>
      <c r="AJ35" s="617" t="str">
        <f>IF(AJ34="","",VLOOKUP(AJ34,'別紙２シフト記号表（勤務時間帯）'!$C$6:$K$35,9,FALSE))</f>
        <v/>
      </c>
      <c r="AK35" s="617" t="str">
        <f>IF(AK34="","",VLOOKUP(AK34,'別紙２シフト記号表（勤務時間帯）'!$C$6:$K$35,9,FALSE))</f>
        <v/>
      </c>
      <c r="AL35" s="617" t="str">
        <f>IF(AL34="","",VLOOKUP(AL34,'別紙２シフト記号表（勤務時間帯）'!$C$6:$K$35,9,FALSE))</f>
        <v/>
      </c>
      <c r="AM35" s="632" t="str">
        <f>IF(AM34="","",VLOOKUP(AM34,'別紙２シフト記号表（勤務時間帯）'!$C$6:$K$35,9,FALSE))</f>
        <v/>
      </c>
      <c r="AN35" s="602" t="str">
        <f>IF(AN34="","",VLOOKUP(AN34,'別紙２シフト記号表（勤務時間帯）'!$C$6:$K$35,9,FALSE))</f>
        <v/>
      </c>
      <c r="AO35" s="617" t="str">
        <f>IF(AO34="","",VLOOKUP(AO34,'別紙２シフト記号表（勤務時間帯）'!$C$6:$K$35,9,FALSE))</f>
        <v/>
      </c>
      <c r="AP35" s="617" t="str">
        <f>IF(AP34="","",VLOOKUP(AP34,'別紙２シフト記号表（勤務時間帯）'!$C$6:$K$35,9,FALSE))</f>
        <v/>
      </c>
      <c r="AQ35" s="617" t="str">
        <f>IF(AQ34="","",VLOOKUP(AQ34,'別紙２シフト記号表（勤務時間帯）'!$C$6:$K$35,9,FALSE))</f>
        <v/>
      </c>
      <c r="AR35" s="617" t="str">
        <f>IF(AR34="","",VLOOKUP(AR34,'別紙２シフト記号表（勤務時間帯）'!$C$6:$K$35,9,FALSE))</f>
        <v/>
      </c>
      <c r="AS35" s="617" t="str">
        <f>IF(AS34="","",VLOOKUP(AS34,'別紙２シフト記号表（勤務時間帯）'!$C$6:$K$35,9,FALSE))</f>
        <v/>
      </c>
      <c r="AT35" s="632" t="str">
        <f>IF(AT34="","",VLOOKUP(AT34,'別紙２シフト記号表（勤務時間帯）'!$C$6:$K$35,9,FALSE))</f>
        <v/>
      </c>
      <c r="AU35" s="602" t="str">
        <f>IF(AU34="","",VLOOKUP(AU34,'別紙２シフト記号表（勤務時間帯）'!$C$6:$K$35,9,FALSE))</f>
        <v/>
      </c>
      <c r="AV35" s="617" t="str">
        <f>IF(AV34="","",VLOOKUP(AV34,'別紙２シフト記号表（勤務時間帯）'!$C$6:$K$35,9,FALSE))</f>
        <v/>
      </c>
      <c r="AW35" s="617" t="str">
        <f>IF(AW34="","",VLOOKUP(AW34,'別紙２シフト記号表（勤務時間帯）'!$C$6:$K$35,9,FALSE))</f>
        <v/>
      </c>
      <c r="AX35" s="689">
        <f>IF($BB$3="４週",SUM(S35:AT35),IF($BB$3="暦月",SUM(S35:AW35),""))</f>
        <v>0</v>
      </c>
      <c r="AY35" s="703"/>
      <c r="AZ35" s="716">
        <f>IF($BB$3="４週",AX35/4,IF($BB$3="暦月",別紙２!AX35/(別紙２!$BB$8/7),""))</f>
        <v>0</v>
      </c>
      <c r="BA35" s="726"/>
      <c r="BB35" s="740"/>
      <c r="BC35" s="756"/>
      <c r="BD35" s="756"/>
      <c r="BE35" s="756"/>
      <c r="BF35" s="771"/>
    </row>
    <row r="36" spans="2:58" ht="20.25" customHeight="1">
      <c r="B36" s="447"/>
      <c r="C36" s="468"/>
      <c r="D36" s="487"/>
      <c r="E36" s="497"/>
      <c r="F36" s="500">
        <f>C34</f>
        <v>0</v>
      </c>
      <c r="G36" s="513"/>
      <c r="H36" s="524"/>
      <c r="I36" s="533"/>
      <c r="J36" s="533"/>
      <c r="K36" s="538"/>
      <c r="L36" s="547"/>
      <c r="M36" s="555"/>
      <c r="N36" s="555"/>
      <c r="O36" s="563"/>
      <c r="P36" s="570" t="s">
        <v>509</v>
      </c>
      <c r="Q36" s="579"/>
      <c r="R36" s="587"/>
      <c r="S36" s="603" t="str">
        <f>IF(S34="","",VLOOKUP(S34,'別紙２シフト記号表（勤務時間帯）'!$C$6:$U$35,19,FALSE))</f>
        <v/>
      </c>
      <c r="T36" s="618" t="str">
        <f>IF(T34="","",VLOOKUP(T34,'別紙２シフト記号表（勤務時間帯）'!$C$6:$U$35,19,FALSE))</f>
        <v/>
      </c>
      <c r="U36" s="618" t="str">
        <f>IF(U34="","",VLOOKUP(U34,'別紙２シフト記号表（勤務時間帯）'!$C$6:$U$35,19,FALSE))</f>
        <v/>
      </c>
      <c r="V36" s="618" t="str">
        <f>IF(V34="","",VLOOKUP(V34,'別紙２シフト記号表（勤務時間帯）'!$C$6:$U$35,19,FALSE))</f>
        <v/>
      </c>
      <c r="W36" s="618" t="str">
        <f>IF(W34="","",VLOOKUP(W34,'別紙２シフト記号表（勤務時間帯）'!$C$6:$U$35,19,FALSE))</f>
        <v/>
      </c>
      <c r="X36" s="618" t="str">
        <f>IF(X34="","",VLOOKUP(X34,'別紙２シフト記号表（勤務時間帯）'!$C$6:$U$35,19,FALSE))</f>
        <v/>
      </c>
      <c r="Y36" s="633" t="str">
        <f>IF(Y34="","",VLOOKUP(Y34,'別紙２シフト記号表（勤務時間帯）'!$C$6:$U$35,19,FALSE))</f>
        <v/>
      </c>
      <c r="Z36" s="603" t="str">
        <f>IF(Z34="","",VLOOKUP(Z34,'別紙２シフト記号表（勤務時間帯）'!$C$6:$U$35,19,FALSE))</f>
        <v/>
      </c>
      <c r="AA36" s="618" t="str">
        <f>IF(AA34="","",VLOOKUP(AA34,'別紙２シフト記号表（勤務時間帯）'!$C$6:$U$35,19,FALSE))</f>
        <v/>
      </c>
      <c r="AB36" s="618" t="str">
        <f>IF(AB34="","",VLOOKUP(AB34,'別紙２シフト記号表（勤務時間帯）'!$C$6:$U$35,19,FALSE))</f>
        <v/>
      </c>
      <c r="AC36" s="618" t="str">
        <f>IF(AC34="","",VLOOKUP(AC34,'別紙２シフト記号表（勤務時間帯）'!$C$6:$U$35,19,FALSE))</f>
        <v/>
      </c>
      <c r="AD36" s="618" t="str">
        <f>IF(AD34="","",VLOOKUP(AD34,'別紙２シフト記号表（勤務時間帯）'!$C$6:$U$35,19,FALSE))</f>
        <v/>
      </c>
      <c r="AE36" s="618" t="str">
        <f>IF(AE34="","",VLOOKUP(AE34,'別紙２シフト記号表（勤務時間帯）'!$C$6:$U$35,19,FALSE))</f>
        <v/>
      </c>
      <c r="AF36" s="633" t="str">
        <f>IF(AF34="","",VLOOKUP(AF34,'別紙２シフト記号表（勤務時間帯）'!$C$6:$U$35,19,FALSE))</f>
        <v/>
      </c>
      <c r="AG36" s="603" t="str">
        <f>IF(AG34="","",VLOOKUP(AG34,'別紙２シフト記号表（勤務時間帯）'!$C$6:$U$35,19,FALSE))</f>
        <v/>
      </c>
      <c r="AH36" s="618" t="str">
        <f>IF(AH34="","",VLOOKUP(AH34,'別紙２シフト記号表（勤務時間帯）'!$C$6:$U$35,19,FALSE))</f>
        <v/>
      </c>
      <c r="AI36" s="618" t="str">
        <f>IF(AI34="","",VLOOKUP(AI34,'別紙２シフト記号表（勤務時間帯）'!$C$6:$U$35,19,FALSE))</f>
        <v/>
      </c>
      <c r="AJ36" s="618" t="str">
        <f>IF(AJ34="","",VLOOKUP(AJ34,'別紙２シフト記号表（勤務時間帯）'!$C$6:$U$35,19,FALSE))</f>
        <v/>
      </c>
      <c r="AK36" s="618" t="str">
        <f>IF(AK34="","",VLOOKUP(AK34,'別紙２シフト記号表（勤務時間帯）'!$C$6:$U$35,19,FALSE))</f>
        <v/>
      </c>
      <c r="AL36" s="618" t="str">
        <f>IF(AL34="","",VLOOKUP(AL34,'別紙２シフト記号表（勤務時間帯）'!$C$6:$U$35,19,FALSE))</f>
        <v/>
      </c>
      <c r="AM36" s="633" t="str">
        <f>IF(AM34="","",VLOOKUP(AM34,'別紙２シフト記号表（勤務時間帯）'!$C$6:$U$35,19,FALSE))</f>
        <v/>
      </c>
      <c r="AN36" s="603" t="str">
        <f>IF(AN34="","",VLOOKUP(AN34,'別紙２シフト記号表（勤務時間帯）'!$C$6:$U$35,19,FALSE))</f>
        <v/>
      </c>
      <c r="AO36" s="618" t="str">
        <f>IF(AO34="","",VLOOKUP(AO34,'別紙２シフト記号表（勤務時間帯）'!$C$6:$U$35,19,FALSE))</f>
        <v/>
      </c>
      <c r="AP36" s="618" t="str">
        <f>IF(AP34="","",VLOOKUP(AP34,'別紙２シフト記号表（勤務時間帯）'!$C$6:$U$35,19,FALSE))</f>
        <v/>
      </c>
      <c r="AQ36" s="618" t="str">
        <f>IF(AQ34="","",VLOOKUP(AQ34,'別紙２シフト記号表（勤務時間帯）'!$C$6:$U$35,19,FALSE))</f>
        <v/>
      </c>
      <c r="AR36" s="618" t="str">
        <f>IF(AR34="","",VLOOKUP(AR34,'別紙２シフト記号表（勤務時間帯）'!$C$6:$U$35,19,FALSE))</f>
        <v/>
      </c>
      <c r="AS36" s="618" t="str">
        <f>IF(AS34="","",VLOOKUP(AS34,'別紙２シフト記号表（勤務時間帯）'!$C$6:$U$35,19,FALSE))</f>
        <v/>
      </c>
      <c r="AT36" s="633" t="str">
        <f>IF(AT34="","",VLOOKUP(AT34,'別紙２シフト記号表（勤務時間帯）'!$C$6:$U$35,19,FALSE))</f>
        <v/>
      </c>
      <c r="AU36" s="603" t="str">
        <f>IF(AU34="","",VLOOKUP(AU34,'別紙２シフト記号表（勤務時間帯）'!$C$6:$U$35,19,FALSE))</f>
        <v/>
      </c>
      <c r="AV36" s="618" t="str">
        <f>IF(AV34="","",VLOOKUP(AV34,'別紙２シフト記号表（勤務時間帯）'!$C$6:$U$35,19,FALSE))</f>
        <v/>
      </c>
      <c r="AW36" s="618" t="str">
        <f>IF(AW34="","",VLOOKUP(AW34,'別紙２シフト記号表（勤務時間帯）'!$C$6:$U$35,19,FALSE))</f>
        <v/>
      </c>
      <c r="AX36" s="690">
        <f>IF($BB$3="４週",SUM(S36:AT36),IF($BB$3="暦月",SUM(S36:AW36),""))</f>
        <v>0</v>
      </c>
      <c r="AY36" s="704"/>
      <c r="AZ36" s="717">
        <f>IF($BB$3="４週",AX36/4,IF($BB$3="暦月",別紙２!AX36/(別紙２!$BB$8/7),""))</f>
        <v>0</v>
      </c>
      <c r="BA36" s="727"/>
      <c r="BB36" s="741"/>
      <c r="BC36" s="757"/>
      <c r="BD36" s="757"/>
      <c r="BE36" s="757"/>
      <c r="BF36" s="772"/>
    </row>
    <row r="37" spans="2:58" ht="20.25" customHeight="1">
      <c r="B37" s="447">
        <f>B34+1</f>
        <v>6</v>
      </c>
      <c r="C37" s="466"/>
      <c r="D37" s="485"/>
      <c r="E37" s="495"/>
      <c r="F37" s="502"/>
      <c r="G37" s="502"/>
      <c r="H37" s="525"/>
      <c r="I37" s="533"/>
      <c r="J37" s="533"/>
      <c r="K37" s="538"/>
      <c r="L37" s="546"/>
      <c r="M37" s="554"/>
      <c r="N37" s="554"/>
      <c r="O37" s="562"/>
      <c r="P37" s="571" t="s">
        <v>508</v>
      </c>
      <c r="Q37" s="580"/>
      <c r="R37" s="588"/>
      <c r="S37" s="601"/>
      <c r="T37" s="616"/>
      <c r="U37" s="616"/>
      <c r="V37" s="616"/>
      <c r="W37" s="616"/>
      <c r="X37" s="616"/>
      <c r="Y37" s="631"/>
      <c r="Z37" s="601"/>
      <c r="AA37" s="616"/>
      <c r="AB37" s="616"/>
      <c r="AC37" s="616"/>
      <c r="AD37" s="616"/>
      <c r="AE37" s="616"/>
      <c r="AF37" s="631"/>
      <c r="AG37" s="601"/>
      <c r="AH37" s="616"/>
      <c r="AI37" s="616"/>
      <c r="AJ37" s="616"/>
      <c r="AK37" s="616"/>
      <c r="AL37" s="616"/>
      <c r="AM37" s="631"/>
      <c r="AN37" s="601"/>
      <c r="AO37" s="616"/>
      <c r="AP37" s="616"/>
      <c r="AQ37" s="616"/>
      <c r="AR37" s="616"/>
      <c r="AS37" s="616"/>
      <c r="AT37" s="631"/>
      <c r="AU37" s="601"/>
      <c r="AV37" s="616"/>
      <c r="AW37" s="616"/>
      <c r="AX37" s="691"/>
      <c r="AY37" s="705"/>
      <c r="AZ37" s="718"/>
      <c r="BA37" s="728"/>
      <c r="BB37" s="742"/>
      <c r="BC37" s="758"/>
      <c r="BD37" s="758"/>
      <c r="BE37" s="758"/>
      <c r="BF37" s="773"/>
    </row>
    <row r="38" spans="2:58" ht="20.25" customHeight="1">
      <c r="B38" s="447"/>
      <c r="C38" s="467"/>
      <c r="D38" s="486"/>
      <c r="E38" s="496"/>
      <c r="F38" s="500"/>
      <c r="G38" s="512"/>
      <c r="H38" s="524"/>
      <c r="I38" s="533"/>
      <c r="J38" s="533"/>
      <c r="K38" s="538"/>
      <c r="L38" s="545"/>
      <c r="M38" s="553"/>
      <c r="N38" s="553"/>
      <c r="O38" s="561"/>
      <c r="P38" s="569" t="s">
        <v>355</v>
      </c>
      <c r="Q38" s="578"/>
      <c r="R38" s="586"/>
      <c r="S38" s="602" t="str">
        <f>IF(S37="","",VLOOKUP(S37,'別紙２シフト記号表（勤務時間帯）'!$C$6:$K$35,9,FALSE))</f>
        <v/>
      </c>
      <c r="T38" s="617" t="str">
        <f>IF(T37="","",VLOOKUP(T37,'別紙２シフト記号表（勤務時間帯）'!$C$6:$K$35,9,FALSE))</f>
        <v/>
      </c>
      <c r="U38" s="617" t="str">
        <f>IF(U37="","",VLOOKUP(U37,'別紙２シフト記号表（勤務時間帯）'!$C$6:$K$35,9,FALSE))</f>
        <v/>
      </c>
      <c r="V38" s="617" t="str">
        <f>IF(V37="","",VLOOKUP(V37,'別紙２シフト記号表（勤務時間帯）'!$C$6:$K$35,9,FALSE))</f>
        <v/>
      </c>
      <c r="W38" s="617" t="str">
        <f>IF(W37="","",VLOOKUP(W37,'別紙２シフト記号表（勤務時間帯）'!$C$6:$K$35,9,FALSE))</f>
        <v/>
      </c>
      <c r="X38" s="617" t="str">
        <f>IF(X37="","",VLOOKUP(X37,'別紙２シフト記号表（勤務時間帯）'!$C$6:$K$35,9,FALSE))</f>
        <v/>
      </c>
      <c r="Y38" s="632" t="str">
        <f>IF(Y37="","",VLOOKUP(Y37,'別紙２シフト記号表（勤務時間帯）'!$C$6:$K$35,9,FALSE))</f>
        <v/>
      </c>
      <c r="Z38" s="602" t="str">
        <f>IF(Z37="","",VLOOKUP(Z37,'別紙２シフト記号表（勤務時間帯）'!$C$6:$K$35,9,FALSE))</f>
        <v/>
      </c>
      <c r="AA38" s="617" t="str">
        <f>IF(AA37="","",VLOOKUP(AA37,'別紙２シフト記号表（勤務時間帯）'!$C$6:$K$35,9,FALSE))</f>
        <v/>
      </c>
      <c r="AB38" s="617" t="str">
        <f>IF(AB37="","",VLOOKUP(AB37,'別紙２シフト記号表（勤務時間帯）'!$C$6:$K$35,9,FALSE))</f>
        <v/>
      </c>
      <c r="AC38" s="617" t="str">
        <f>IF(AC37="","",VLOOKUP(AC37,'別紙２シフト記号表（勤務時間帯）'!$C$6:$K$35,9,FALSE))</f>
        <v/>
      </c>
      <c r="AD38" s="617" t="str">
        <f>IF(AD37="","",VLOOKUP(AD37,'別紙２シフト記号表（勤務時間帯）'!$C$6:$K$35,9,FALSE))</f>
        <v/>
      </c>
      <c r="AE38" s="617" t="str">
        <f>IF(AE37="","",VLOOKUP(AE37,'別紙２シフト記号表（勤務時間帯）'!$C$6:$K$35,9,FALSE))</f>
        <v/>
      </c>
      <c r="AF38" s="632" t="str">
        <f>IF(AF37="","",VLOOKUP(AF37,'別紙２シフト記号表（勤務時間帯）'!$C$6:$K$35,9,FALSE))</f>
        <v/>
      </c>
      <c r="AG38" s="602" t="str">
        <f>IF(AG37="","",VLOOKUP(AG37,'別紙２シフト記号表（勤務時間帯）'!$C$6:$K$35,9,FALSE))</f>
        <v/>
      </c>
      <c r="AH38" s="617" t="str">
        <f>IF(AH37="","",VLOOKUP(AH37,'別紙２シフト記号表（勤務時間帯）'!$C$6:$K$35,9,FALSE))</f>
        <v/>
      </c>
      <c r="AI38" s="617" t="str">
        <f>IF(AI37="","",VLOOKUP(AI37,'別紙２シフト記号表（勤務時間帯）'!$C$6:$K$35,9,FALSE))</f>
        <v/>
      </c>
      <c r="AJ38" s="617" t="str">
        <f>IF(AJ37="","",VLOOKUP(AJ37,'別紙２シフト記号表（勤務時間帯）'!$C$6:$K$35,9,FALSE))</f>
        <v/>
      </c>
      <c r="AK38" s="617" t="str">
        <f>IF(AK37="","",VLOOKUP(AK37,'別紙２シフト記号表（勤務時間帯）'!$C$6:$K$35,9,FALSE))</f>
        <v/>
      </c>
      <c r="AL38" s="617" t="str">
        <f>IF(AL37="","",VLOOKUP(AL37,'別紙２シフト記号表（勤務時間帯）'!$C$6:$K$35,9,FALSE))</f>
        <v/>
      </c>
      <c r="AM38" s="632" t="str">
        <f>IF(AM37="","",VLOOKUP(AM37,'別紙２シフト記号表（勤務時間帯）'!$C$6:$K$35,9,FALSE))</f>
        <v/>
      </c>
      <c r="AN38" s="602" t="str">
        <f>IF(AN37="","",VLOOKUP(AN37,'別紙２シフト記号表（勤務時間帯）'!$C$6:$K$35,9,FALSE))</f>
        <v/>
      </c>
      <c r="AO38" s="617" t="str">
        <f>IF(AO37="","",VLOOKUP(AO37,'別紙２シフト記号表（勤務時間帯）'!$C$6:$K$35,9,FALSE))</f>
        <v/>
      </c>
      <c r="AP38" s="617" t="str">
        <f>IF(AP37="","",VLOOKUP(AP37,'別紙２シフト記号表（勤務時間帯）'!$C$6:$K$35,9,FALSE))</f>
        <v/>
      </c>
      <c r="AQ38" s="617" t="str">
        <f>IF(AQ37="","",VLOOKUP(AQ37,'別紙２シフト記号表（勤務時間帯）'!$C$6:$K$35,9,FALSE))</f>
        <v/>
      </c>
      <c r="AR38" s="617" t="str">
        <f>IF(AR37="","",VLOOKUP(AR37,'別紙２シフト記号表（勤務時間帯）'!$C$6:$K$35,9,FALSE))</f>
        <v/>
      </c>
      <c r="AS38" s="617" t="str">
        <f>IF(AS37="","",VLOOKUP(AS37,'別紙２シフト記号表（勤務時間帯）'!$C$6:$K$35,9,FALSE))</f>
        <v/>
      </c>
      <c r="AT38" s="632" t="str">
        <f>IF(AT37="","",VLOOKUP(AT37,'別紙２シフト記号表（勤務時間帯）'!$C$6:$K$35,9,FALSE))</f>
        <v/>
      </c>
      <c r="AU38" s="602" t="str">
        <f>IF(AU37="","",VLOOKUP(AU37,'別紙２シフト記号表（勤務時間帯）'!$C$6:$K$35,9,FALSE))</f>
        <v/>
      </c>
      <c r="AV38" s="617" t="str">
        <f>IF(AV37="","",VLOOKUP(AV37,'別紙２シフト記号表（勤務時間帯）'!$C$6:$K$35,9,FALSE))</f>
        <v/>
      </c>
      <c r="AW38" s="617" t="str">
        <f>IF(AW37="","",VLOOKUP(AW37,'別紙２シフト記号表（勤務時間帯）'!$C$6:$K$35,9,FALSE))</f>
        <v/>
      </c>
      <c r="AX38" s="689">
        <f>IF($BB$3="４週",SUM(S38:AT38),IF($BB$3="暦月",SUM(S38:AW38),""))</f>
        <v>0</v>
      </c>
      <c r="AY38" s="703"/>
      <c r="AZ38" s="716">
        <f>IF($BB$3="４週",AX38/4,IF($BB$3="暦月",別紙２!AX38/(別紙２!$BB$8/7),""))</f>
        <v>0</v>
      </c>
      <c r="BA38" s="726"/>
      <c r="BB38" s="740"/>
      <c r="BC38" s="756"/>
      <c r="BD38" s="756"/>
      <c r="BE38" s="756"/>
      <c r="BF38" s="771"/>
    </row>
    <row r="39" spans="2:58" ht="20.25" customHeight="1">
      <c r="B39" s="447"/>
      <c r="C39" s="468"/>
      <c r="D39" s="487"/>
      <c r="E39" s="497"/>
      <c r="F39" s="500">
        <f>C37</f>
        <v>0</v>
      </c>
      <c r="G39" s="513"/>
      <c r="H39" s="524"/>
      <c r="I39" s="533"/>
      <c r="J39" s="533"/>
      <c r="K39" s="538"/>
      <c r="L39" s="547"/>
      <c r="M39" s="555"/>
      <c r="N39" s="555"/>
      <c r="O39" s="563"/>
      <c r="P39" s="570" t="s">
        <v>509</v>
      </c>
      <c r="Q39" s="579"/>
      <c r="R39" s="587"/>
      <c r="S39" s="603" t="str">
        <f>IF(S37="","",VLOOKUP(S37,'別紙２シフト記号表（勤務時間帯）'!$C$6:$U$35,19,FALSE))</f>
        <v/>
      </c>
      <c r="T39" s="618" t="str">
        <f>IF(T37="","",VLOOKUP(T37,'別紙２シフト記号表（勤務時間帯）'!$C$6:$U$35,19,FALSE))</f>
        <v/>
      </c>
      <c r="U39" s="618" t="str">
        <f>IF(U37="","",VLOOKUP(U37,'別紙２シフト記号表（勤務時間帯）'!$C$6:$U$35,19,FALSE))</f>
        <v/>
      </c>
      <c r="V39" s="618" t="str">
        <f>IF(V37="","",VLOOKUP(V37,'別紙２シフト記号表（勤務時間帯）'!$C$6:$U$35,19,FALSE))</f>
        <v/>
      </c>
      <c r="W39" s="618" t="str">
        <f>IF(W37="","",VLOOKUP(W37,'別紙２シフト記号表（勤務時間帯）'!$C$6:$U$35,19,FALSE))</f>
        <v/>
      </c>
      <c r="X39" s="618" t="str">
        <f>IF(X37="","",VLOOKUP(X37,'別紙２シフト記号表（勤務時間帯）'!$C$6:$U$35,19,FALSE))</f>
        <v/>
      </c>
      <c r="Y39" s="633" t="str">
        <f>IF(Y37="","",VLOOKUP(Y37,'別紙２シフト記号表（勤務時間帯）'!$C$6:$U$35,19,FALSE))</f>
        <v/>
      </c>
      <c r="Z39" s="603" t="str">
        <f>IF(Z37="","",VLOOKUP(Z37,'別紙２シフト記号表（勤務時間帯）'!$C$6:$U$35,19,FALSE))</f>
        <v/>
      </c>
      <c r="AA39" s="618" t="str">
        <f>IF(AA37="","",VLOOKUP(AA37,'別紙２シフト記号表（勤務時間帯）'!$C$6:$U$35,19,FALSE))</f>
        <v/>
      </c>
      <c r="AB39" s="618" t="str">
        <f>IF(AB37="","",VLOOKUP(AB37,'別紙２シフト記号表（勤務時間帯）'!$C$6:$U$35,19,FALSE))</f>
        <v/>
      </c>
      <c r="AC39" s="618" t="str">
        <f>IF(AC37="","",VLOOKUP(AC37,'別紙２シフト記号表（勤務時間帯）'!$C$6:$U$35,19,FALSE))</f>
        <v/>
      </c>
      <c r="AD39" s="618" t="str">
        <f>IF(AD37="","",VLOOKUP(AD37,'別紙２シフト記号表（勤務時間帯）'!$C$6:$U$35,19,FALSE))</f>
        <v/>
      </c>
      <c r="AE39" s="618" t="str">
        <f>IF(AE37="","",VLOOKUP(AE37,'別紙２シフト記号表（勤務時間帯）'!$C$6:$U$35,19,FALSE))</f>
        <v/>
      </c>
      <c r="AF39" s="633" t="str">
        <f>IF(AF37="","",VLOOKUP(AF37,'別紙２シフト記号表（勤務時間帯）'!$C$6:$U$35,19,FALSE))</f>
        <v/>
      </c>
      <c r="AG39" s="603" t="str">
        <f>IF(AG37="","",VLOOKUP(AG37,'別紙２シフト記号表（勤務時間帯）'!$C$6:$U$35,19,FALSE))</f>
        <v/>
      </c>
      <c r="AH39" s="618" t="str">
        <f>IF(AH37="","",VLOOKUP(AH37,'別紙２シフト記号表（勤務時間帯）'!$C$6:$U$35,19,FALSE))</f>
        <v/>
      </c>
      <c r="AI39" s="618" t="str">
        <f>IF(AI37="","",VLOOKUP(AI37,'別紙２シフト記号表（勤務時間帯）'!$C$6:$U$35,19,FALSE))</f>
        <v/>
      </c>
      <c r="AJ39" s="618" t="str">
        <f>IF(AJ37="","",VLOOKUP(AJ37,'別紙２シフト記号表（勤務時間帯）'!$C$6:$U$35,19,FALSE))</f>
        <v/>
      </c>
      <c r="AK39" s="618" t="str">
        <f>IF(AK37="","",VLOOKUP(AK37,'別紙２シフト記号表（勤務時間帯）'!$C$6:$U$35,19,FALSE))</f>
        <v/>
      </c>
      <c r="AL39" s="618" t="str">
        <f>IF(AL37="","",VLOOKUP(AL37,'別紙２シフト記号表（勤務時間帯）'!$C$6:$U$35,19,FALSE))</f>
        <v/>
      </c>
      <c r="AM39" s="633" t="str">
        <f>IF(AM37="","",VLOOKUP(AM37,'別紙２シフト記号表（勤務時間帯）'!$C$6:$U$35,19,FALSE))</f>
        <v/>
      </c>
      <c r="AN39" s="603" t="str">
        <f>IF(AN37="","",VLOOKUP(AN37,'別紙２シフト記号表（勤務時間帯）'!$C$6:$U$35,19,FALSE))</f>
        <v/>
      </c>
      <c r="AO39" s="618" t="str">
        <f>IF(AO37="","",VLOOKUP(AO37,'別紙２シフト記号表（勤務時間帯）'!$C$6:$U$35,19,FALSE))</f>
        <v/>
      </c>
      <c r="AP39" s="618" t="str">
        <f>IF(AP37="","",VLOOKUP(AP37,'別紙２シフト記号表（勤務時間帯）'!$C$6:$U$35,19,FALSE))</f>
        <v/>
      </c>
      <c r="AQ39" s="618" t="str">
        <f>IF(AQ37="","",VLOOKUP(AQ37,'別紙２シフト記号表（勤務時間帯）'!$C$6:$U$35,19,FALSE))</f>
        <v/>
      </c>
      <c r="AR39" s="618" t="str">
        <f>IF(AR37="","",VLOOKUP(AR37,'別紙２シフト記号表（勤務時間帯）'!$C$6:$U$35,19,FALSE))</f>
        <v/>
      </c>
      <c r="AS39" s="618" t="str">
        <f>IF(AS37="","",VLOOKUP(AS37,'別紙２シフト記号表（勤務時間帯）'!$C$6:$U$35,19,FALSE))</f>
        <v/>
      </c>
      <c r="AT39" s="633" t="str">
        <f>IF(AT37="","",VLOOKUP(AT37,'別紙２シフト記号表（勤務時間帯）'!$C$6:$U$35,19,FALSE))</f>
        <v/>
      </c>
      <c r="AU39" s="603" t="str">
        <f>IF(AU37="","",VLOOKUP(AU37,'別紙２シフト記号表（勤務時間帯）'!$C$6:$U$35,19,FALSE))</f>
        <v/>
      </c>
      <c r="AV39" s="618" t="str">
        <f>IF(AV37="","",VLOOKUP(AV37,'別紙２シフト記号表（勤務時間帯）'!$C$6:$U$35,19,FALSE))</f>
        <v/>
      </c>
      <c r="AW39" s="618" t="str">
        <f>IF(AW37="","",VLOOKUP(AW37,'別紙２シフト記号表（勤務時間帯）'!$C$6:$U$35,19,FALSE))</f>
        <v/>
      </c>
      <c r="AX39" s="690">
        <f>IF($BB$3="４週",SUM(S39:AT39),IF($BB$3="暦月",SUM(S39:AW39),""))</f>
        <v>0</v>
      </c>
      <c r="AY39" s="704"/>
      <c r="AZ39" s="717">
        <f>IF($BB$3="４週",AX39/4,IF($BB$3="暦月",別紙２!AX39/(別紙２!$BB$8/7),""))</f>
        <v>0</v>
      </c>
      <c r="BA39" s="727"/>
      <c r="BB39" s="741"/>
      <c r="BC39" s="757"/>
      <c r="BD39" s="757"/>
      <c r="BE39" s="757"/>
      <c r="BF39" s="772"/>
    </row>
    <row r="40" spans="2:58" ht="20.25" customHeight="1">
      <c r="B40" s="447">
        <f>B37+1</f>
        <v>7</v>
      </c>
      <c r="C40" s="466"/>
      <c r="D40" s="485"/>
      <c r="E40" s="495"/>
      <c r="F40" s="502"/>
      <c r="G40" s="502"/>
      <c r="H40" s="525"/>
      <c r="I40" s="533"/>
      <c r="J40" s="533"/>
      <c r="K40" s="538"/>
      <c r="L40" s="546"/>
      <c r="M40" s="554"/>
      <c r="N40" s="554"/>
      <c r="O40" s="562"/>
      <c r="P40" s="571" t="s">
        <v>508</v>
      </c>
      <c r="Q40" s="580"/>
      <c r="R40" s="588"/>
      <c r="S40" s="601"/>
      <c r="T40" s="616"/>
      <c r="U40" s="616"/>
      <c r="V40" s="616"/>
      <c r="W40" s="616"/>
      <c r="X40" s="616"/>
      <c r="Y40" s="631"/>
      <c r="Z40" s="601"/>
      <c r="AA40" s="616"/>
      <c r="AB40" s="616"/>
      <c r="AC40" s="616"/>
      <c r="AD40" s="616"/>
      <c r="AE40" s="616"/>
      <c r="AF40" s="631"/>
      <c r="AG40" s="601"/>
      <c r="AH40" s="616"/>
      <c r="AI40" s="616"/>
      <c r="AJ40" s="616"/>
      <c r="AK40" s="616"/>
      <c r="AL40" s="616"/>
      <c r="AM40" s="631"/>
      <c r="AN40" s="601"/>
      <c r="AO40" s="616"/>
      <c r="AP40" s="616"/>
      <c r="AQ40" s="616"/>
      <c r="AR40" s="616"/>
      <c r="AS40" s="616"/>
      <c r="AT40" s="631"/>
      <c r="AU40" s="601"/>
      <c r="AV40" s="616"/>
      <c r="AW40" s="616"/>
      <c r="AX40" s="691"/>
      <c r="AY40" s="705"/>
      <c r="AZ40" s="718"/>
      <c r="BA40" s="728"/>
      <c r="BB40" s="742"/>
      <c r="BC40" s="758"/>
      <c r="BD40" s="758"/>
      <c r="BE40" s="758"/>
      <c r="BF40" s="773"/>
    </row>
    <row r="41" spans="2:58" ht="20.25" customHeight="1">
      <c r="B41" s="447"/>
      <c r="C41" s="467"/>
      <c r="D41" s="486"/>
      <c r="E41" s="496"/>
      <c r="F41" s="500"/>
      <c r="G41" s="512"/>
      <c r="H41" s="524"/>
      <c r="I41" s="533"/>
      <c r="J41" s="533"/>
      <c r="K41" s="538"/>
      <c r="L41" s="545"/>
      <c r="M41" s="553"/>
      <c r="N41" s="553"/>
      <c r="O41" s="561"/>
      <c r="P41" s="569" t="s">
        <v>355</v>
      </c>
      <c r="Q41" s="578"/>
      <c r="R41" s="586"/>
      <c r="S41" s="602" t="str">
        <f>IF(S40="","",VLOOKUP(S40,'別紙２シフト記号表（勤務時間帯）'!$C$6:$K$35,9,FALSE))</f>
        <v/>
      </c>
      <c r="T41" s="617" t="str">
        <f>IF(T40="","",VLOOKUP(T40,'別紙２シフト記号表（勤務時間帯）'!$C$6:$K$35,9,FALSE))</f>
        <v/>
      </c>
      <c r="U41" s="617" t="str">
        <f>IF(U40="","",VLOOKUP(U40,'別紙２シフト記号表（勤務時間帯）'!$C$6:$K$35,9,FALSE))</f>
        <v/>
      </c>
      <c r="V41" s="617" t="str">
        <f>IF(V40="","",VLOOKUP(V40,'別紙２シフト記号表（勤務時間帯）'!$C$6:$K$35,9,FALSE))</f>
        <v/>
      </c>
      <c r="W41" s="617" t="str">
        <f>IF(W40="","",VLOOKUP(W40,'別紙２シフト記号表（勤務時間帯）'!$C$6:$K$35,9,FALSE))</f>
        <v/>
      </c>
      <c r="X41" s="617" t="str">
        <f>IF(X40="","",VLOOKUP(X40,'別紙２シフト記号表（勤務時間帯）'!$C$6:$K$35,9,FALSE))</f>
        <v/>
      </c>
      <c r="Y41" s="632" t="str">
        <f>IF(Y40="","",VLOOKUP(Y40,'別紙２シフト記号表（勤務時間帯）'!$C$6:$K$35,9,FALSE))</f>
        <v/>
      </c>
      <c r="Z41" s="602" t="str">
        <f>IF(Z40="","",VLOOKUP(Z40,'別紙２シフト記号表（勤務時間帯）'!$C$6:$K$35,9,FALSE))</f>
        <v/>
      </c>
      <c r="AA41" s="617" t="str">
        <f>IF(AA40="","",VLOOKUP(AA40,'別紙２シフト記号表（勤務時間帯）'!$C$6:$K$35,9,FALSE))</f>
        <v/>
      </c>
      <c r="AB41" s="617" t="str">
        <f>IF(AB40="","",VLOOKUP(AB40,'別紙２シフト記号表（勤務時間帯）'!$C$6:$K$35,9,FALSE))</f>
        <v/>
      </c>
      <c r="AC41" s="617" t="str">
        <f>IF(AC40="","",VLOOKUP(AC40,'別紙２シフト記号表（勤務時間帯）'!$C$6:$K$35,9,FALSE))</f>
        <v/>
      </c>
      <c r="AD41" s="617" t="str">
        <f>IF(AD40="","",VLOOKUP(AD40,'別紙２シフト記号表（勤務時間帯）'!$C$6:$K$35,9,FALSE))</f>
        <v/>
      </c>
      <c r="AE41" s="617" t="str">
        <f>IF(AE40="","",VLOOKUP(AE40,'別紙２シフト記号表（勤務時間帯）'!$C$6:$K$35,9,FALSE))</f>
        <v/>
      </c>
      <c r="AF41" s="632" t="str">
        <f>IF(AF40="","",VLOOKUP(AF40,'別紙２シフト記号表（勤務時間帯）'!$C$6:$K$35,9,FALSE))</f>
        <v/>
      </c>
      <c r="AG41" s="602" t="str">
        <f>IF(AG40="","",VLOOKUP(AG40,'別紙２シフト記号表（勤務時間帯）'!$C$6:$K$35,9,FALSE))</f>
        <v/>
      </c>
      <c r="AH41" s="617" t="str">
        <f>IF(AH40="","",VLOOKUP(AH40,'別紙２シフト記号表（勤務時間帯）'!$C$6:$K$35,9,FALSE))</f>
        <v/>
      </c>
      <c r="AI41" s="617" t="str">
        <f>IF(AI40="","",VLOOKUP(AI40,'別紙２シフト記号表（勤務時間帯）'!$C$6:$K$35,9,FALSE))</f>
        <v/>
      </c>
      <c r="AJ41" s="617" t="str">
        <f>IF(AJ40="","",VLOOKUP(AJ40,'別紙２シフト記号表（勤務時間帯）'!$C$6:$K$35,9,FALSE))</f>
        <v/>
      </c>
      <c r="AK41" s="617" t="str">
        <f>IF(AK40="","",VLOOKUP(AK40,'別紙２シフト記号表（勤務時間帯）'!$C$6:$K$35,9,FALSE))</f>
        <v/>
      </c>
      <c r="AL41" s="617" t="str">
        <f>IF(AL40="","",VLOOKUP(AL40,'別紙２シフト記号表（勤務時間帯）'!$C$6:$K$35,9,FALSE))</f>
        <v/>
      </c>
      <c r="AM41" s="632" t="str">
        <f>IF(AM40="","",VLOOKUP(AM40,'別紙２シフト記号表（勤務時間帯）'!$C$6:$K$35,9,FALSE))</f>
        <v/>
      </c>
      <c r="AN41" s="602" t="str">
        <f>IF(AN40="","",VLOOKUP(AN40,'別紙２シフト記号表（勤務時間帯）'!$C$6:$K$35,9,FALSE))</f>
        <v/>
      </c>
      <c r="AO41" s="617" t="str">
        <f>IF(AO40="","",VLOOKUP(AO40,'別紙２シフト記号表（勤務時間帯）'!$C$6:$K$35,9,FALSE))</f>
        <v/>
      </c>
      <c r="AP41" s="617" t="str">
        <f>IF(AP40="","",VLOOKUP(AP40,'別紙２シフト記号表（勤務時間帯）'!$C$6:$K$35,9,FALSE))</f>
        <v/>
      </c>
      <c r="AQ41" s="617" t="str">
        <f>IF(AQ40="","",VLOOKUP(AQ40,'別紙２シフト記号表（勤務時間帯）'!$C$6:$K$35,9,FALSE))</f>
        <v/>
      </c>
      <c r="AR41" s="617" t="str">
        <f>IF(AR40="","",VLOOKUP(AR40,'別紙２シフト記号表（勤務時間帯）'!$C$6:$K$35,9,FALSE))</f>
        <v/>
      </c>
      <c r="AS41" s="617" t="str">
        <f>IF(AS40="","",VLOOKUP(AS40,'別紙２シフト記号表（勤務時間帯）'!$C$6:$K$35,9,FALSE))</f>
        <v/>
      </c>
      <c r="AT41" s="632" t="str">
        <f>IF(AT40="","",VLOOKUP(AT40,'別紙２シフト記号表（勤務時間帯）'!$C$6:$K$35,9,FALSE))</f>
        <v/>
      </c>
      <c r="AU41" s="602" t="str">
        <f>IF(AU40="","",VLOOKUP(AU40,'別紙２シフト記号表（勤務時間帯）'!$C$6:$K$35,9,FALSE))</f>
        <v/>
      </c>
      <c r="AV41" s="617" t="str">
        <f>IF(AV40="","",VLOOKUP(AV40,'別紙２シフト記号表（勤務時間帯）'!$C$6:$K$35,9,FALSE))</f>
        <v/>
      </c>
      <c r="AW41" s="617" t="str">
        <f>IF(AW40="","",VLOOKUP(AW40,'別紙２シフト記号表（勤務時間帯）'!$C$6:$K$35,9,FALSE))</f>
        <v/>
      </c>
      <c r="AX41" s="689">
        <f>IF($BB$3="４週",SUM(S41:AT41),IF($BB$3="暦月",SUM(S41:AW41),""))</f>
        <v>0</v>
      </c>
      <c r="AY41" s="703"/>
      <c r="AZ41" s="716">
        <f>IF($BB$3="４週",AX41/4,IF($BB$3="暦月",別紙２!AX41/(別紙２!$BB$8/7),""))</f>
        <v>0</v>
      </c>
      <c r="BA41" s="726"/>
      <c r="BB41" s="740"/>
      <c r="BC41" s="756"/>
      <c r="BD41" s="756"/>
      <c r="BE41" s="756"/>
      <c r="BF41" s="771"/>
    </row>
    <row r="42" spans="2:58" ht="20.25" customHeight="1">
      <c r="B42" s="447"/>
      <c r="C42" s="468"/>
      <c r="D42" s="487"/>
      <c r="E42" s="497"/>
      <c r="F42" s="500">
        <f>C40</f>
        <v>0</v>
      </c>
      <c r="G42" s="513"/>
      <c r="H42" s="524"/>
      <c r="I42" s="533"/>
      <c r="J42" s="533"/>
      <c r="K42" s="538"/>
      <c r="L42" s="547"/>
      <c r="M42" s="555"/>
      <c r="N42" s="555"/>
      <c r="O42" s="563"/>
      <c r="P42" s="570" t="s">
        <v>509</v>
      </c>
      <c r="Q42" s="579"/>
      <c r="R42" s="587"/>
      <c r="S42" s="603" t="str">
        <f>IF(S40="","",VLOOKUP(S40,'別紙２シフト記号表（勤務時間帯）'!$C$6:$U$35,19,FALSE))</f>
        <v/>
      </c>
      <c r="T42" s="618" t="str">
        <f>IF(T40="","",VLOOKUP(T40,'別紙２シフト記号表（勤務時間帯）'!$C$6:$U$35,19,FALSE))</f>
        <v/>
      </c>
      <c r="U42" s="618" t="str">
        <f>IF(U40="","",VLOOKUP(U40,'別紙２シフト記号表（勤務時間帯）'!$C$6:$U$35,19,FALSE))</f>
        <v/>
      </c>
      <c r="V42" s="618" t="str">
        <f>IF(V40="","",VLOOKUP(V40,'別紙２シフト記号表（勤務時間帯）'!$C$6:$U$35,19,FALSE))</f>
        <v/>
      </c>
      <c r="W42" s="618" t="str">
        <f>IF(W40="","",VLOOKUP(W40,'別紙２シフト記号表（勤務時間帯）'!$C$6:$U$35,19,FALSE))</f>
        <v/>
      </c>
      <c r="X42" s="618" t="str">
        <f>IF(X40="","",VLOOKUP(X40,'別紙２シフト記号表（勤務時間帯）'!$C$6:$U$35,19,FALSE))</f>
        <v/>
      </c>
      <c r="Y42" s="633" t="str">
        <f>IF(Y40="","",VLOOKUP(Y40,'別紙２シフト記号表（勤務時間帯）'!$C$6:$U$35,19,FALSE))</f>
        <v/>
      </c>
      <c r="Z42" s="603" t="str">
        <f>IF(Z40="","",VLOOKUP(Z40,'別紙２シフト記号表（勤務時間帯）'!$C$6:$U$35,19,FALSE))</f>
        <v/>
      </c>
      <c r="AA42" s="618" t="str">
        <f>IF(AA40="","",VLOOKUP(AA40,'別紙２シフト記号表（勤務時間帯）'!$C$6:$U$35,19,FALSE))</f>
        <v/>
      </c>
      <c r="AB42" s="618" t="str">
        <f>IF(AB40="","",VLOOKUP(AB40,'別紙２シフト記号表（勤務時間帯）'!$C$6:$U$35,19,FALSE))</f>
        <v/>
      </c>
      <c r="AC42" s="618" t="str">
        <f>IF(AC40="","",VLOOKUP(AC40,'別紙２シフト記号表（勤務時間帯）'!$C$6:$U$35,19,FALSE))</f>
        <v/>
      </c>
      <c r="AD42" s="618" t="str">
        <f>IF(AD40="","",VLOOKUP(AD40,'別紙２シフト記号表（勤務時間帯）'!$C$6:$U$35,19,FALSE))</f>
        <v/>
      </c>
      <c r="AE42" s="618" t="str">
        <f>IF(AE40="","",VLOOKUP(AE40,'別紙２シフト記号表（勤務時間帯）'!$C$6:$U$35,19,FALSE))</f>
        <v/>
      </c>
      <c r="AF42" s="633" t="str">
        <f>IF(AF40="","",VLOOKUP(AF40,'別紙２シフト記号表（勤務時間帯）'!$C$6:$U$35,19,FALSE))</f>
        <v/>
      </c>
      <c r="AG42" s="603" t="str">
        <f>IF(AG40="","",VLOOKUP(AG40,'別紙２シフト記号表（勤務時間帯）'!$C$6:$U$35,19,FALSE))</f>
        <v/>
      </c>
      <c r="AH42" s="618" t="str">
        <f>IF(AH40="","",VLOOKUP(AH40,'別紙２シフト記号表（勤務時間帯）'!$C$6:$U$35,19,FALSE))</f>
        <v/>
      </c>
      <c r="AI42" s="618" t="str">
        <f>IF(AI40="","",VLOOKUP(AI40,'別紙２シフト記号表（勤務時間帯）'!$C$6:$U$35,19,FALSE))</f>
        <v/>
      </c>
      <c r="AJ42" s="618" t="str">
        <f>IF(AJ40="","",VLOOKUP(AJ40,'別紙２シフト記号表（勤務時間帯）'!$C$6:$U$35,19,FALSE))</f>
        <v/>
      </c>
      <c r="AK42" s="618" t="str">
        <f>IF(AK40="","",VLOOKUP(AK40,'別紙２シフト記号表（勤務時間帯）'!$C$6:$U$35,19,FALSE))</f>
        <v/>
      </c>
      <c r="AL42" s="618" t="str">
        <f>IF(AL40="","",VLOOKUP(AL40,'別紙２シフト記号表（勤務時間帯）'!$C$6:$U$35,19,FALSE))</f>
        <v/>
      </c>
      <c r="AM42" s="633" t="str">
        <f>IF(AM40="","",VLOOKUP(AM40,'別紙２シフト記号表（勤務時間帯）'!$C$6:$U$35,19,FALSE))</f>
        <v/>
      </c>
      <c r="AN42" s="603" t="str">
        <f>IF(AN40="","",VLOOKUP(AN40,'別紙２シフト記号表（勤務時間帯）'!$C$6:$U$35,19,FALSE))</f>
        <v/>
      </c>
      <c r="AO42" s="618" t="str">
        <f>IF(AO40="","",VLOOKUP(AO40,'別紙２シフト記号表（勤務時間帯）'!$C$6:$U$35,19,FALSE))</f>
        <v/>
      </c>
      <c r="AP42" s="618" t="str">
        <f>IF(AP40="","",VLOOKUP(AP40,'別紙２シフト記号表（勤務時間帯）'!$C$6:$U$35,19,FALSE))</f>
        <v/>
      </c>
      <c r="AQ42" s="618" t="str">
        <f>IF(AQ40="","",VLOOKUP(AQ40,'別紙２シフト記号表（勤務時間帯）'!$C$6:$U$35,19,FALSE))</f>
        <v/>
      </c>
      <c r="AR42" s="618" t="str">
        <f>IF(AR40="","",VLOOKUP(AR40,'別紙２シフト記号表（勤務時間帯）'!$C$6:$U$35,19,FALSE))</f>
        <v/>
      </c>
      <c r="AS42" s="618" t="str">
        <f>IF(AS40="","",VLOOKUP(AS40,'別紙２シフト記号表（勤務時間帯）'!$C$6:$U$35,19,FALSE))</f>
        <v/>
      </c>
      <c r="AT42" s="633" t="str">
        <f>IF(AT40="","",VLOOKUP(AT40,'別紙２シフト記号表（勤務時間帯）'!$C$6:$U$35,19,FALSE))</f>
        <v/>
      </c>
      <c r="AU42" s="603" t="str">
        <f>IF(AU40="","",VLOOKUP(AU40,'別紙２シフト記号表（勤務時間帯）'!$C$6:$U$35,19,FALSE))</f>
        <v/>
      </c>
      <c r="AV42" s="618" t="str">
        <f>IF(AV40="","",VLOOKUP(AV40,'別紙２シフト記号表（勤務時間帯）'!$C$6:$U$35,19,FALSE))</f>
        <v/>
      </c>
      <c r="AW42" s="618" t="str">
        <f>IF(AW40="","",VLOOKUP(AW40,'別紙２シフト記号表（勤務時間帯）'!$C$6:$U$35,19,FALSE))</f>
        <v/>
      </c>
      <c r="AX42" s="690">
        <f>IF($BB$3="４週",SUM(S42:AT42),IF($BB$3="暦月",SUM(S42:AW42),""))</f>
        <v>0</v>
      </c>
      <c r="AY42" s="704"/>
      <c r="AZ42" s="717">
        <f>IF($BB$3="４週",AX42/4,IF($BB$3="暦月",別紙２!AX42/(別紙２!$BB$8/7),""))</f>
        <v>0</v>
      </c>
      <c r="BA42" s="727"/>
      <c r="BB42" s="741"/>
      <c r="BC42" s="757"/>
      <c r="BD42" s="757"/>
      <c r="BE42" s="757"/>
      <c r="BF42" s="772"/>
    </row>
    <row r="43" spans="2:58" ht="20.25" customHeight="1">
      <c r="B43" s="447">
        <f>B40+1</f>
        <v>8</v>
      </c>
      <c r="C43" s="466"/>
      <c r="D43" s="485"/>
      <c r="E43" s="495"/>
      <c r="F43" s="502"/>
      <c r="G43" s="502"/>
      <c r="H43" s="525"/>
      <c r="I43" s="533"/>
      <c r="J43" s="533"/>
      <c r="K43" s="538"/>
      <c r="L43" s="546"/>
      <c r="M43" s="554"/>
      <c r="N43" s="554"/>
      <c r="O43" s="562"/>
      <c r="P43" s="571" t="s">
        <v>508</v>
      </c>
      <c r="Q43" s="580"/>
      <c r="R43" s="588"/>
      <c r="S43" s="601"/>
      <c r="T43" s="616"/>
      <c r="U43" s="616"/>
      <c r="V43" s="616"/>
      <c r="W43" s="616"/>
      <c r="X43" s="616"/>
      <c r="Y43" s="631"/>
      <c r="Z43" s="601"/>
      <c r="AA43" s="616"/>
      <c r="AB43" s="616"/>
      <c r="AC43" s="616"/>
      <c r="AD43" s="616"/>
      <c r="AE43" s="616"/>
      <c r="AF43" s="631"/>
      <c r="AG43" s="601"/>
      <c r="AH43" s="616"/>
      <c r="AI43" s="616"/>
      <c r="AJ43" s="616"/>
      <c r="AK43" s="616"/>
      <c r="AL43" s="616"/>
      <c r="AM43" s="631"/>
      <c r="AN43" s="601"/>
      <c r="AO43" s="616"/>
      <c r="AP43" s="616"/>
      <c r="AQ43" s="616"/>
      <c r="AR43" s="616"/>
      <c r="AS43" s="616"/>
      <c r="AT43" s="631"/>
      <c r="AU43" s="601"/>
      <c r="AV43" s="616"/>
      <c r="AW43" s="616"/>
      <c r="AX43" s="691"/>
      <c r="AY43" s="705"/>
      <c r="AZ43" s="718"/>
      <c r="BA43" s="728"/>
      <c r="BB43" s="742"/>
      <c r="BC43" s="758"/>
      <c r="BD43" s="758"/>
      <c r="BE43" s="758"/>
      <c r="BF43" s="773"/>
    </row>
    <row r="44" spans="2:58" ht="20.25" customHeight="1">
      <c r="B44" s="447"/>
      <c r="C44" s="467"/>
      <c r="D44" s="486"/>
      <c r="E44" s="496"/>
      <c r="F44" s="500"/>
      <c r="G44" s="512"/>
      <c r="H44" s="524"/>
      <c r="I44" s="533"/>
      <c r="J44" s="533"/>
      <c r="K44" s="538"/>
      <c r="L44" s="545"/>
      <c r="M44" s="553"/>
      <c r="N44" s="553"/>
      <c r="O44" s="561"/>
      <c r="P44" s="569" t="s">
        <v>355</v>
      </c>
      <c r="Q44" s="578"/>
      <c r="R44" s="586"/>
      <c r="S44" s="602" t="str">
        <f>IF(S43="","",VLOOKUP(S43,'別紙２シフト記号表（勤務時間帯）'!$C$6:$K$35,9,FALSE))</f>
        <v/>
      </c>
      <c r="T44" s="617" t="str">
        <f>IF(T43="","",VLOOKUP(T43,'別紙２シフト記号表（勤務時間帯）'!$C$6:$K$35,9,FALSE))</f>
        <v/>
      </c>
      <c r="U44" s="617" t="str">
        <f>IF(U43="","",VLOOKUP(U43,'別紙２シフト記号表（勤務時間帯）'!$C$6:$K$35,9,FALSE))</f>
        <v/>
      </c>
      <c r="V44" s="617" t="str">
        <f>IF(V43="","",VLOOKUP(V43,'別紙２シフト記号表（勤務時間帯）'!$C$6:$K$35,9,FALSE))</f>
        <v/>
      </c>
      <c r="W44" s="617" t="str">
        <f>IF(W43="","",VLOOKUP(W43,'別紙２シフト記号表（勤務時間帯）'!$C$6:$K$35,9,FALSE))</f>
        <v/>
      </c>
      <c r="X44" s="617" t="str">
        <f>IF(X43="","",VLOOKUP(X43,'別紙２シフト記号表（勤務時間帯）'!$C$6:$K$35,9,FALSE))</f>
        <v/>
      </c>
      <c r="Y44" s="632" t="str">
        <f>IF(Y43="","",VLOOKUP(Y43,'別紙２シフト記号表（勤務時間帯）'!$C$6:$K$35,9,FALSE))</f>
        <v/>
      </c>
      <c r="Z44" s="602" t="str">
        <f>IF(Z43="","",VLOOKUP(Z43,'別紙２シフト記号表（勤務時間帯）'!$C$6:$K$35,9,FALSE))</f>
        <v/>
      </c>
      <c r="AA44" s="617" t="str">
        <f>IF(AA43="","",VLOOKUP(AA43,'別紙２シフト記号表（勤務時間帯）'!$C$6:$K$35,9,FALSE))</f>
        <v/>
      </c>
      <c r="AB44" s="617" t="str">
        <f>IF(AB43="","",VLOOKUP(AB43,'別紙２シフト記号表（勤務時間帯）'!$C$6:$K$35,9,FALSE))</f>
        <v/>
      </c>
      <c r="AC44" s="617" t="str">
        <f>IF(AC43="","",VLOOKUP(AC43,'別紙２シフト記号表（勤務時間帯）'!$C$6:$K$35,9,FALSE))</f>
        <v/>
      </c>
      <c r="AD44" s="617" t="str">
        <f>IF(AD43="","",VLOOKUP(AD43,'別紙２シフト記号表（勤務時間帯）'!$C$6:$K$35,9,FALSE))</f>
        <v/>
      </c>
      <c r="AE44" s="617" t="str">
        <f>IF(AE43="","",VLOOKUP(AE43,'別紙２シフト記号表（勤務時間帯）'!$C$6:$K$35,9,FALSE))</f>
        <v/>
      </c>
      <c r="AF44" s="632" t="str">
        <f>IF(AF43="","",VLOOKUP(AF43,'別紙２シフト記号表（勤務時間帯）'!$C$6:$K$35,9,FALSE))</f>
        <v/>
      </c>
      <c r="AG44" s="602" t="str">
        <f>IF(AG43="","",VLOOKUP(AG43,'別紙２シフト記号表（勤務時間帯）'!$C$6:$K$35,9,FALSE))</f>
        <v/>
      </c>
      <c r="AH44" s="617" t="str">
        <f>IF(AH43="","",VLOOKUP(AH43,'別紙２シフト記号表（勤務時間帯）'!$C$6:$K$35,9,FALSE))</f>
        <v/>
      </c>
      <c r="AI44" s="617" t="str">
        <f>IF(AI43="","",VLOOKUP(AI43,'別紙２シフト記号表（勤務時間帯）'!$C$6:$K$35,9,FALSE))</f>
        <v/>
      </c>
      <c r="AJ44" s="617" t="str">
        <f>IF(AJ43="","",VLOOKUP(AJ43,'別紙２シフト記号表（勤務時間帯）'!$C$6:$K$35,9,FALSE))</f>
        <v/>
      </c>
      <c r="AK44" s="617" t="str">
        <f>IF(AK43="","",VLOOKUP(AK43,'別紙２シフト記号表（勤務時間帯）'!$C$6:$K$35,9,FALSE))</f>
        <v/>
      </c>
      <c r="AL44" s="617" t="str">
        <f>IF(AL43="","",VLOOKUP(AL43,'別紙２シフト記号表（勤務時間帯）'!$C$6:$K$35,9,FALSE))</f>
        <v/>
      </c>
      <c r="AM44" s="632" t="str">
        <f>IF(AM43="","",VLOOKUP(AM43,'別紙２シフト記号表（勤務時間帯）'!$C$6:$K$35,9,FALSE))</f>
        <v/>
      </c>
      <c r="AN44" s="602" t="str">
        <f>IF(AN43="","",VLOOKUP(AN43,'別紙２シフト記号表（勤務時間帯）'!$C$6:$K$35,9,FALSE))</f>
        <v/>
      </c>
      <c r="AO44" s="617" t="str">
        <f>IF(AO43="","",VLOOKUP(AO43,'別紙２シフト記号表（勤務時間帯）'!$C$6:$K$35,9,FALSE))</f>
        <v/>
      </c>
      <c r="AP44" s="617" t="str">
        <f>IF(AP43="","",VLOOKUP(AP43,'別紙２シフト記号表（勤務時間帯）'!$C$6:$K$35,9,FALSE))</f>
        <v/>
      </c>
      <c r="AQ44" s="617" t="str">
        <f>IF(AQ43="","",VLOOKUP(AQ43,'別紙２シフト記号表（勤務時間帯）'!$C$6:$K$35,9,FALSE))</f>
        <v/>
      </c>
      <c r="AR44" s="617" t="str">
        <f>IF(AR43="","",VLOOKUP(AR43,'別紙２シフト記号表（勤務時間帯）'!$C$6:$K$35,9,FALSE))</f>
        <v/>
      </c>
      <c r="AS44" s="617" t="str">
        <f>IF(AS43="","",VLOOKUP(AS43,'別紙２シフト記号表（勤務時間帯）'!$C$6:$K$35,9,FALSE))</f>
        <v/>
      </c>
      <c r="AT44" s="632" t="str">
        <f>IF(AT43="","",VLOOKUP(AT43,'別紙２シフト記号表（勤務時間帯）'!$C$6:$K$35,9,FALSE))</f>
        <v/>
      </c>
      <c r="AU44" s="602" t="str">
        <f>IF(AU43="","",VLOOKUP(AU43,'別紙２シフト記号表（勤務時間帯）'!$C$6:$K$35,9,FALSE))</f>
        <v/>
      </c>
      <c r="AV44" s="617" t="str">
        <f>IF(AV43="","",VLOOKUP(AV43,'別紙２シフト記号表（勤務時間帯）'!$C$6:$K$35,9,FALSE))</f>
        <v/>
      </c>
      <c r="AW44" s="617" t="str">
        <f>IF(AW43="","",VLOOKUP(AW43,'別紙２シフト記号表（勤務時間帯）'!$C$6:$K$35,9,FALSE))</f>
        <v/>
      </c>
      <c r="AX44" s="689">
        <f>IF($BB$3="４週",SUM(S44:AT44),IF($BB$3="暦月",SUM(S44:AW44),""))</f>
        <v>0</v>
      </c>
      <c r="AY44" s="703"/>
      <c r="AZ44" s="716">
        <f>IF($BB$3="４週",AX44/4,IF($BB$3="暦月",別紙２!AX44/(別紙２!$BB$8/7),""))</f>
        <v>0</v>
      </c>
      <c r="BA44" s="726"/>
      <c r="BB44" s="740"/>
      <c r="BC44" s="756"/>
      <c r="BD44" s="756"/>
      <c r="BE44" s="756"/>
      <c r="BF44" s="771"/>
    </row>
    <row r="45" spans="2:58" ht="20.25" customHeight="1">
      <c r="B45" s="447"/>
      <c r="C45" s="468"/>
      <c r="D45" s="487"/>
      <c r="E45" s="497"/>
      <c r="F45" s="500">
        <f>C43</f>
        <v>0</v>
      </c>
      <c r="G45" s="513"/>
      <c r="H45" s="524"/>
      <c r="I45" s="533"/>
      <c r="J45" s="533"/>
      <c r="K45" s="538"/>
      <c r="L45" s="547"/>
      <c r="M45" s="555"/>
      <c r="N45" s="555"/>
      <c r="O45" s="563"/>
      <c r="P45" s="570" t="s">
        <v>509</v>
      </c>
      <c r="Q45" s="579"/>
      <c r="R45" s="587"/>
      <c r="S45" s="603" t="str">
        <f>IF(S43="","",VLOOKUP(S43,'別紙２シフト記号表（勤務時間帯）'!$C$6:$U$35,19,FALSE))</f>
        <v/>
      </c>
      <c r="T45" s="618" t="str">
        <f>IF(T43="","",VLOOKUP(T43,'別紙２シフト記号表（勤務時間帯）'!$C$6:$U$35,19,FALSE))</f>
        <v/>
      </c>
      <c r="U45" s="618" t="str">
        <f>IF(U43="","",VLOOKUP(U43,'別紙２シフト記号表（勤務時間帯）'!$C$6:$U$35,19,FALSE))</f>
        <v/>
      </c>
      <c r="V45" s="618" t="str">
        <f>IF(V43="","",VLOOKUP(V43,'別紙２シフト記号表（勤務時間帯）'!$C$6:$U$35,19,FALSE))</f>
        <v/>
      </c>
      <c r="W45" s="618" t="str">
        <f>IF(W43="","",VLOOKUP(W43,'別紙２シフト記号表（勤務時間帯）'!$C$6:$U$35,19,FALSE))</f>
        <v/>
      </c>
      <c r="X45" s="618" t="str">
        <f>IF(X43="","",VLOOKUP(X43,'別紙２シフト記号表（勤務時間帯）'!$C$6:$U$35,19,FALSE))</f>
        <v/>
      </c>
      <c r="Y45" s="633" t="str">
        <f>IF(Y43="","",VLOOKUP(Y43,'別紙２シフト記号表（勤務時間帯）'!$C$6:$U$35,19,FALSE))</f>
        <v/>
      </c>
      <c r="Z45" s="603" t="str">
        <f>IF(Z43="","",VLOOKUP(Z43,'別紙２シフト記号表（勤務時間帯）'!$C$6:$U$35,19,FALSE))</f>
        <v/>
      </c>
      <c r="AA45" s="618" t="str">
        <f>IF(AA43="","",VLOOKUP(AA43,'別紙２シフト記号表（勤務時間帯）'!$C$6:$U$35,19,FALSE))</f>
        <v/>
      </c>
      <c r="AB45" s="618" t="str">
        <f>IF(AB43="","",VLOOKUP(AB43,'別紙２シフト記号表（勤務時間帯）'!$C$6:$U$35,19,FALSE))</f>
        <v/>
      </c>
      <c r="AC45" s="618" t="str">
        <f>IF(AC43="","",VLOOKUP(AC43,'別紙２シフト記号表（勤務時間帯）'!$C$6:$U$35,19,FALSE))</f>
        <v/>
      </c>
      <c r="AD45" s="618" t="str">
        <f>IF(AD43="","",VLOOKUP(AD43,'別紙２シフト記号表（勤務時間帯）'!$C$6:$U$35,19,FALSE))</f>
        <v/>
      </c>
      <c r="AE45" s="618" t="str">
        <f>IF(AE43="","",VLOOKUP(AE43,'別紙２シフト記号表（勤務時間帯）'!$C$6:$U$35,19,FALSE))</f>
        <v/>
      </c>
      <c r="AF45" s="633" t="str">
        <f>IF(AF43="","",VLOOKUP(AF43,'別紙２シフト記号表（勤務時間帯）'!$C$6:$U$35,19,FALSE))</f>
        <v/>
      </c>
      <c r="AG45" s="603" t="str">
        <f>IF(AG43="","",VLOOKUP(AG43,'別紙２シフト記号表（勤務時間帯）'!$C$6:$U$35,19,FALSE))</f>
        <v/>
      </c>
      <c r="AH45" s="618" t="str">
        <f>IF(AH43="","",VLOOKUP(AH43,'別紙２シフト記号表（勤務時間帯）'!$C$6:$U$35,19,FALSE))</f>
        <v/>
      </c>
      <c r="AI45" s="618" t="str">
        <f>IF(AI43="","",VLOOKUP(AI43,'別紙２シフト記号表（勤務時間帯）'!$C$6:$U$35,19,FALSE))</f>
        <v/>
      </c>
      <c r="AJ45" s="618" t="str">
        <f>IF(AJ43="","",VLOOKUP(AJ43,'別紙２シフト記号表（勤務時間帯）'!$C$6:$U$35,19,FALSE))</f>
        <v/>
      </c>
      <c r="AK45" s="618" t="str">
        <f>IF(AK43="","",VLOOKUP(AK43,'別紙２シフト記号表（勤務時間帯）'!$C$6:$U$35,19,FALSE))</f>
        <v/>
      </c>
      <c r="AL45" s="618" t="str">
        <f>IF(AL43="","",VLOOKUP(AL43,'別紙２シフト記号表（勤務時間帯）'!$C$6:$U$35,19,FALSE))</f>
        <v/>
      </c>
      <c r="AM45" s="633" t="str">
        <f>IF(AM43="","",VLOOKUP(AM43,'別紙２シフト記号表（勤務時間帯）'!$C$6:$U$35,19,FALSE))</f>
        <v/>
      </c>
      <c r="AN45" s="603" t="str">
        <f>IF(AN43="","",VLOOKUP(AN43,'別紙２シフト記号表（勤務時間帯）'!$C$6:$U$35,19,FALSE))</f>
        <v/>
      </c>
      <c r="AO45" s="618" t="str">
        <f>IF(AO43="","",VLOOKUP(AO43,'別紙２シフト記号表（勤務時間帯）'!$C$6:$U$35,19,FALSE))</f>
        <v/>
      </c>
      <c r="AP45" s="618" t="str">
        <f>IF(AP43="","",VLOOKUP(AP43,'別紙２シフト記号表（勤務時間帯）'!$C$6:$U$35,19,FALSE))</f>
        <v/>
      </c>
      <c r="AQ45" s="618" t="str">
        <f>IF(AQ43="","",VLOOKUP(AQ43,'別紙２シフト記号表（勤務時間帯）'!$C$6:$U$35,19,FALSE))</f>
        <v/>
      </c>
      <c r="AR45" s="618" t="str">
        <f>IF(AR43="","",VLOOKUP(AR43,'別紙２シフト記号表（勤務時間帯）'!$C$6:$U$35,19,FALSE))</f>
        <v/>
      </c>
      <c r="AS45" s="618" t="str">
        <f>IF(AS43="","",VLOOKUP(AS43,'別紙２シフト記号表（勤務時間帯）'!$C$6:$U$35,19,FALSE))</f>
        <v/>
      </c>
      <c r="AT45" s="633" t="str">
        <f>IF(AT43="","",VLOOKUP(AT43,'別紙２シフト記号表（勤務時間帯）'!$C$6:$U$35,19,FALSE))</f>
        <v/>
      </c>
      <c r="AU45" s="603" t="str">
        <f>IF(AU43="","",VLOOKUP(AU43,'別紙２シフト記号表（勤務時間帯）'!$C$6:$U$35,19,FALSE))</f>
        <v/>
      </c>
      <c r="AV45" s="618" t="str">
        <f>IF(AV43="","",VLOOKUP(AV43,'別紙２シフト記号表（勤務時間帯）'!$C$6:$U$35,19,FALSE))</f>
        <v/>
      </c>
      <c r="AW45" s="618" t="str">
        <f>IF(AW43="","",VLOOKUP(AW43,'別紙２シフト記号表（勤務時間帯）'!$C$6:$U$35,19,FALSE))</f>
        <v/>
      </c>
      <c r="AX45" s="690">
        <f>IF($BB$3="４週",SUM(S45:AT45),IF($BB$3="暦月",SUM(S45:AW45),""))</f>
        <v>0</v>
      </c>
      <c r="AY45" s="704"/>
      <c r="AZ45" s="717">
        <f>IF($BB$3="４週",AX45/4,IF($BB$3="暦月",別紙２!AX45/(別紙２!$BB$8/7),""))</f>
        <v>0</v>
      </c>
      <c r="BA45" s="727"/>
      <c r="BB45" s="741"/>
      <c r="BC45" s="757"/>
      <c r="BD45" s="757"/>
      <c r="BE45" s="757"/>
      <c r="BF45" s="772"/>
    </row>
    <row r="46" spans="2:58" ht="20.25" customHeight="1">
      <c r="B46" s="447">
        <f>B43+1</f>
        <v>9</v>
      </c>
      <c r="C46" s="466"/>
      <c r="D46" s="485"/>
      <c r="E46" s="495"/>
      <c r="F46" s="502"/>
      <c r="G46" s="502"/>
      <c r="H46" s="525"/>
      <c r="I46" s="533"/>
      <c r="J46" s="533"/>
      <c r="K46" s="538"/>
      <c r="L46" s="546"/>
      <c r="M46" s="554"/>
      <c r="N46" s="554"/>
      <c r="O46" s="562"/>
      <c r="P46" s="571" t="s">
        <v>508</v>
      </c>
      <c r="Q46" s="580"/>
      <c r="R46" s="588"/>
      <c r="S46" s="601"/>
      <c r="T46" s="616"/>
      <c r="U46" s="616"/>
      <c r="V46" s="616"/>
      <c r="W46" s="616"/>
      <c r="X46" s="616"/>
      <c r="Y46" s="631"/>
      <c r="Z46" s="601"/>
      <c r="AA46" s="616"/>
      <c r="AB46" s="616"/>
      <c r="AC46" s="616"/>
      <c r="AD46" s="616"/>
      <c r="AE46" s="616"/>
      <c r="AF46" s="631"/>
      <c r="AG46" s="601"/>
      <c r="AH46" s="616"/>
      <c r="AI46" s="616"/>
      <c r="AJ46" s="616"/>
      <c r="AK46" s="616"/>
      <c r="AL46" s="616"/>
      <c r="AM46" s="631"/>
      <c r="AN46" s="601"/>
      <c r="AO46" s="616"/>
      <c r="AP46" s="616"/>
      <c r="AQ46" s="616"/>
      <c r="AR46" s="616"/>
      <c r="AS46" s="616"/>
      <c r="AT46" s="631"/>
      <c r="AU46" s="601"/>
      <c r="AV46" s="616"/>
      <c r="AW46" s="616"/>
      <c r="AX46" s="691"/>
      <c r="AY46" s="705"/>
      <c r="AZ46" s="718"/>
      <c r="BA46" s="728"/>
      <c r="BB46" s="742"/>
      <c r="BC46" s="758"/>
      <c r="BD46" s="758"/>
      <c r="BE46" s="758"/>
      <c r="BF46" s="773"/>
    </row>
    <row r="47" spans="2:58" ht="20.25" customHeight="1">
      <c r="B47" s="447"/>
      <c r="C47" s="467"/>
      <c r="D47" s="486"/>
      <c r="E47" s="496"/>
      <c r="F47" s="500"/>
      <c r="G47" s="512"/>
      <c r="H47" s="524"/>
      <c r="I47" s="533"/>
      <c r="J47" s="533"/>
      <c r="K47" s="538"/>
      <c r="L47" s="545"/>
      <c r="M47" s="553"/>
      <c r="N47" s="553"/>
      <c r="O47" s="561"/>
      <c r="P47" s="569" t="s">
        <v>355</v>
      </c>
      <c r="Q47" s="578"/>
      <c r="R47" s="586"/>
      <c r="S47" s="602" t="str">
        <f>IF(S46="","",VLOOKUP(S46,'別紙２シフト記号表（勤務時間帯）'!$C$6:$K$35,9,FALSE))</f>
        <v/>
      </c>
      <c r="T47" s="617" t="str">
        <f>IF(T46="","",VLOOKUP(T46,'別紙２シフト記号表（勤務時間帯）'!$C$6:$K$35,9,FALSE))</f>
        <v/>
      </c>
      <c r="U47" s="617" t="str">
        <f>IF(U46="","",VLOOKUP(U46,'別紙２シフト記号表（勤務時間帯）'!$C$6:$K$35,9,FALSE))</f>
        <v/>
      </c>
      <c r="V47" s="617" t="str">
        <f>IF(V46="","",VLOOKUP(V46,'別紙２シフト記号表（勤務時間帯）'!$C$6:$K$35,9,FALSE))</f>
        <v/>
      </c>
      <c r="W47" s="617" t="str">
        <f>IF(W46="","",VLOOKUP(W46,'別紙２シフト記号表（勤務時間帯）'!$C$6:$K$35,9,FALSE))</f>
        <v/>
      </c>
      <c r="X47" s="617" t="str">
        <f>IF(X46="","",VLOOKUP(X46,'別紙２シフト記号表（勤務時間帯）'!$C$6:$K$35,9,FALSE))</f>
        <v/>
      </c>
      <c r="Y47" s="632" t="str">
        <f>IF(Y46="","",VLOOKUP(Y46,'別紙２シフト記号表（勤務時間帯）'!$C$6:$K$35,9,FALSE))</f>
        <v/>
      </c>
      <c r="Z47" s="602" t="str">
        <f>IF(Z46="","",VLOOKUP(Z46,'別紙２シフト記号表（勤務時間帯）'!$C$6:$K$35,9,FALSE))</f>
        <v/>
      </c>
      <c r="AA47" s="617" t="str">
        <f>IF(AA46="","",VLOOKUP(AA46,'別紙２シフト記号表（勤務時間帯）'!$C$6:$K$35,9,FALSE))</f>
        <v/>
      </c>
      <c r="AB47" s="617" t="str">
        <f>IF(AB46="","",VLOOKUP(AB46,'別紙２シフト記号表（勤務時間帯）'!$C$6:$K$35,9,FALSE))</f>
        <v/>
      </c>
      <c r="AC47" s="617" t="str">
        <f>IF(AC46="","",VLOOKUP(AC46,'別紙２シフト記号表（勤務時間帯）'!$C$6:$K$35,9,FALSE))</f>
        <v/>
      </c>
      <c r="AD47" s="617" t="str">
        <f>IF(AD46="","",VLOOKUP(AD46,'別紙２シフト記号表（勤務時間帯）'!$C$6:$K$35,9,FALSE))</f>
        <v/>
      </c>
      <c r="AE47" s="617" t="str">
        <f>IF(AE46="","",VLOOKUP(AE46,'別紙２シフト記号表（勤務時間帯）'!$C$6:$K$35,9,FALSE))</f>
        <v/>
      </c>
      <c r="AF47" s="632" t="str">
        <f>IF(AF46="","",VLOOKUP(AF46,'別紙２シフト記号表（勤務時間帯）'!$C$6:$K$35,9,FALSE))</f>
        <v/>
      </c>
      <c r="AG47" s="602" t="str">
        <f>IF(AG46="","",VLOOKUP(AG46,'別紙２シフト記号表（勤務時間帯）'!$C$6:$K$35,9,FALSE))</f>
        <v/>
      </c>
      <c r="AH47" s="617" t="str">
        <f>IF(AH46="","",VLOOKUP(AH46,'別紙２シフト記号表（勤務時間帯）'!$C$6:$K$35,9,FALSE))</f>
        <v/>
      </c>
      <c r="AI47" s="617" t="str">
        <f>IF(AI46="","",VLOOKUP(AI46,'別紙２シフト記号表（勤務時間帯）'!$C$6:$K$35,9,FALSE))</f>
        <v/>
      </c>
      <c r="AJ47" s="617" t="str">
        <f>IF(AJ46="","",VLOOKUP(AJ46,'別紙２シフト記号表（勤務時間帯）'!$C$6:$K$35,9,FALSE))</f>
        <v/>
      </c>
      <c r="AK47" s="617" t="str">
        <f>IF(AK46="","",VLOOKUP(AK46,'別紙２シフト記号表（勤務時間帯）'!$C$6:$K$35,9,FALSE))</f>
        <v/>
      </c>
      <c r="AL47" s="617" t="str">
        <f>IF(AL46="","",VLOOKUP(AL46,'別紙２シフト記号表（勤務時間帯）'!$C$6:$K$35,9,FALSE))</f>
        <v/>
      </c>
      <c r="AM47" s="632" t="str">
        <f>IF(AM46="","",VLOOKUP(AM46,'別紙２シフト記号表（勤務時間帯）'!$C$6:$K$35,9,FALSE))</f>
        <v/>
      </c>
      <c r="AN47" s="602" t="str">
        <f>IF(AN46="","",VLOOKUP(AN46,'別紙２シフト記号表（勤務時間帯）'!$C$6:$K$35,9,FALSE))</f>
        <v/>
      </c>
      <c r="AO47" s="617" t="str">
        <f>IF(AO46="","",VLOOKUP(AO46,'別紙２シフト記号表（勤務時間帯）'!$C$6:$K$35,9,FALSE))</f>
        <v/>
      </c>
      <c r="AP47" s="617" t="str">
        <f>IF(AP46="","",VLOOKUP(AP46,'別紙２シフト記号表（勤務時間帯）'!$C$6:$K$35,9,FALSE))</f>
        <v/>
      </c>
      <c r="AQ47" s="617" t="str">
        <f>IF(AQ46="","",VLOOKUP(AQ46,'別紙２シフト記号表（勤務時間帯）'!$C$6:$K$35,9,FALSE))</f>
        <v/>
      </c>
      <c r="AR47" s="617" t="str">
        <f>IF(AR46="","",VLOOKUP(AR46,'別紙２シフト記号表（勤務時間帯）'!$C$6:$K$35,9,FALSE))</f>
        <v/>
      </c>
      <c r="AS47" s="617" t="str">
        <f>IF(AS46="","",VLOOKUP(AS46,'別紙２シフト記号表（勤務時間帯）'!$C$6:$K$35,9,FALSE))</f>
        <v/>
      </c>
      <c r="AT47" s="632" t="str">
        <f>IF(AT46="","",VLOOKUP(AT46,'別紙２シフト記号表（勤務時間帯）'!$C$6:$K$35,9,FALSE))</f>
        <v/>
      </c>
      <c r="AU47" s="602" t="str">
        <f>IF(AU46="","",VLOOKUP(AU46,'別紙２シフト記号表（勤務時間帯）'!$C$6:$K$35,9,FALSE))</f>
        <v/>
      </c>
      <c r="AV47" s="617" t="str">
        <f>IF(AV46="","",VLOOKUP(AV46,'別紙２シフト記号表（勤務時間帯）'!$C$6:$K$35,9,FALSE))</f>
        <v/>
      </c>
      <c r="AW47" s="617" t="str">
        <f>IF(AW46="","",VLOOKUP(AW46,'別紙２シフト記号表（勤務時間帯）'!$C$6:$K$35,9,FALSE))</f>
        <v/>
      </c>
      <c r="AX47" s="689">
        <f>IF($BB$3="４週",SUM(S47:AT47),IF($BB$3="暦月",SUM(S47:AW47),""))</f>
        <v>0</v>
      </c>
      <c r="AY47" s="703"/>
      <c r="AZ47" s="716">
        <f>IF($BB$3="４週",AX47/4,IF($BB$3="暦月",別紙２!AX47/(別紙２!$BB$8/7),""))</f>
        <v>0</v>
      </c>
      <c r="BA47" s="726"/>
      <c r="BB47" s="740"/>
      <c r="BC47" s="756"/>
      <c r="BD47" s="756"/>
      <c r="BE47" s="756"/>
      <c r="BF47" s="771"/>
    </row>
    <row r="48" spans="2:58" ht="20.25" customHeight="1">
      <c r="B48" s="447"/>
      <c r="C48" s="468"/>
      <c r="D48" s="487"/>
      <c r="E48" s="497"/>
      <c r="F48" s="500">
        <f>C46</f>
        <v>0</v>
      </c>
      <c r="G48" s="513"/>
      <c r="H48" s="524"/>
      <c r="I48" s="533"/>
      <c r="J48" s="533"/>
      <c r="K48" s="538"/>
      <c r="L48" s="547"/>
      <c r="M48" s="555"/>
      <c r="N48" s="555"/>
      <c r="O48" s="563"/>
      <c r="P48" s="570" t="s">
        <v>509</v>
      </c>
      <c r="Q48" s="579"/>
      <c r="R48" s="587"/>
      <c r="S48" s="603" t="str">
        <f>IF(S46="","",VLOOKUP(S46,'別紙２シフト記号表（勤務時間帯）'!$C$6:$U$35,19,FALSE))</f>
        <v/>
      </c>
      <c r="T48" s="618" t="str">
        <f>IF(T46="","",VLOOKUP(T46,'別紙２シフト記号表（勤務時間帯）'!$C$6:$U$35,19,FALSE))</f>
        <v/>
      </c>
      <c r="U48" s="618" t="str">
        <f>IF(U46="","",VLOOKUP(U46,'別紙２シフト記号表（勤務時間帯）'!$C$6:$U$35,19,FALSE))</f>
        <v/>
      </c>
      <c r="V48" s="618" t="str">
        <f>IF(V46="","",VLOOKUP(V46,'別紙２シフト記号表（勤務時間帯）'!$C$6:$U$35,19,FALSE))</f>
        <v/>
      </c>
      <c r="W48" s="618" t="str">
        <f>IF(W46="","",VLOOKUP(W46,'別紙２シフト記号表（勤務時間帯）'!$C$6:$U$35,19,FALSE))</f>
        <v/>
      </c>
      <c r="X48" s="618" t="str">
        <f>IF(X46="","",VLOOKUP(X46,'別紙２シフト記号表（勤務時間帯）'!$C$6:$U$35,19,FALSE))</f>
        <v/>
      </c>
      <c r="Y48" s="633" t="str">
        <f>IF(Y46="","",VLOOKUP(Y46,'別紙２シフト記号表（勤務時間帯）'!$C$6:$U$35,19,FALSE))</f>
        <v/>
      </c>
      <c r="Z48" s="603" t="str">
        <f>IF(Z46="","",VLOOKUP(Z46,'別紙２シフト記号表（勤務時間帯）'!$C$6:$U$35,19,FALSE))</f>
        <v/>
      </c>
      <c r="AA48" s="618" t="str">
        <f>IF(AA46="","",VLOOKUP(AA46,'別紙２シフト記号表（勤務時間帯）'!$C$6:$U$35,19,FALSE))</f>
        <v/>
      </c>
      <c r="AB48" s="618" t="str">
        <f>IF(AB46="","",VLOOKUP(AB46,'別紙２シフト記号表（勤務時間帯）'!$C$6:$U$35,19,FALSE))</f>
        <v/>
      </c>
      <c r="AC48" s="618" t="str">
        <f>IF(AC46="","",VLOOKUP(AC46,'別紙２シフト記号表（勤務時間帯）'!$C$6:$U$35,19,FALSE))</f>
        <v/>
      </c>
      <c r="AD48" s="618" t="str">
        <f>IF(AD46="","",VLOOKUP(AD46,'別紙２シフト記号表（勤務時間帯）'!$C$6:$U$35,19,FALSE))</f>
        <v/>
      </c>
      <c r="AE48" s="618" t="str">
        <f>IF(AE46="","",VLOOKUP(AE46,'別紙２シフト記号表（勤務時間帯）'!$C$6:$U$35,19,FALSE))</f>
        <v/>
      </c>
      <c r="AF48" s="633" t="str">
        <f>IF(AF46="","",VLOOKUP(AF46,'別紙２シフト記号表（勤務時間帯）'!$C$6:$U$35,19,FALSE))</f>
        <v/>
      </c>
      <c r="AG48" s="603" t="str">
        <f>IF(AG46="","",VLOOKUP(AG46,'別紙２シフト記号表（勤務時間帯）'!$C$6:$U$35,19,FALSE))</f>
        <v/>
      </c>
      <c r="AH48" s="618" t="str">
        <f>IF(AH46="","",VLOOKUP(AH46,'別紙２シフト記号表（勤務時間帯）'!$C$6:$U$35,19,FALSE))</f>
        <v/>
      </c>
      <c r="AI48" s="618" t="str">
        <f>IF(AI46="","",VLOOKUP(AI46,'別紙２シフト記号表（勤務時間帯）'!$C$6:$U$35,19,FALSE))</f>
        <v/>
      </c>
      <c r="AJ48" s="618" t="str">
        <f>IF(AJ46="","",VLOOKUP(AJ46,'別紙２シフト記号表（勤務時間帯）'!$C$6:$U$35,19,FALSE))</f>
        <v/>
      </c>
      <c r="AK48" s="618" t="str">
        <f>IF(AK46="","",VLOOKUP(AK46,'別紙２シフト記号表（勤務時間帯）'!$C$6:$U$35,19,FALSE))</f>
        <v/>
      </c>
      <c r="AL48" s="618" t="str">
        <f>IF(AL46="","",VLOOKUP(AL46,'別紙２シフト記号表（勤務時間帯）'!$C$6:$U$35,19,FALSE))</f>
        <v/>
      </c>
      <c r="AM48" s="633" t="str">
        <f>IF(AM46="","",VLOOKUP(AM46,'別紙２シフト記号表（勤務時間帯）'!$C$6:$U$35,19,FALSE))</f>
        <v/>
      </c>
      <c r="AN48" s="603" t="str">
        <f>IF(AN46="","",VLOOKUP(AN46,'別紙２シフト記号表（勤務時間帯）'!$C$6:$U$35,19,FALSE))</f>
        <v/>
      </c>
      <c r="AO48" s="618" t="str">
        <f>IF(AO46="","",VLOOKUP(AO46,'別紙２シフト記号表（勤務時間帯）'!$C$6:$U$35,19,FALSE))</f>
        <v/>
      </c>
      <c r="AP48" s="618" t="str">
        <f>IF(AP46="","",VLOOKUP(AP46,'別紙２シフト記号表（勤務時間帯）'!$C$6:$U$35,19,FALSE))</f>
        <v/>
      </c>
      <c r="AQ48" s="618" t="str">
        <f>IF(AQ46="","",VLOOKUP(AQ46,'別紙２シフト記号表（勤務時間帯）'!$C$6:$U$35,19,FALSE))</f>
        <v/>
      </c>
      <c r="AR48" s="618" t="str">
        <f>IF(AR46="","",VLOOKUP(AR46,'別紙２シフト記号表（勤務時間帯）'!$C$6:$U$35,19,FALSE))</f>
        <v/>
      </c>
      <c r="AS48" s="618" t="str">
        <f>IF(AS46="","",VLOOKUP(AS46,'別紙２シフト記号表（勤務時間帯）'!$C$6:$U$35,19,FALSE))</f>
        <v/>
      </c>
      <c r="AT48" s="633" t="str">
        <f>IF(AT46="","",VLOOKUP(AT46,'別紙２シフト記号表（勤務時間帯）'!$C$6:$U$35,19,FALSE))</f>
        <v/>
      </c>
      <c r="AU48" s="603" t="str">
        <f>IF(AU46="","",VLOOKUP(AU46,'別紙２シフト記号表（勤務時間帯）'!$C$6:$U$35,19,FALSE))</f>
        <v/>
      </c>
      <c r="AV48" s="618" t="str">
        <f>IF(AV46="","",VLOOKUP(AV46,'別紙２シフト記号表（勤務時間帯）'!$C$6:$U$35,19,FALSE))</f>
        <v/>
      </c>
      <c r="AW48" s="618" t="str">
        <f>IF(AW46="","",VLOOKUP(AW46,'別紙２シフト記号表（勤務時間帯）'!$C$6:$U$35,19,FALSE))</f>
        <v/>
      </c>
      <c r="AX48" s="690">
        <f>IF($BB$3="４週",SUM(S48:AT48),IF($BB$3="暦月",SUM(S48:AW48),""))</f>
        <v>0</v>
      </c>
      <c r="AY48" s="704"/>
      <c r="AZ48" s="717">
        <f>IF($BB$3="４週",AX48/4,IF($BB$3="暦月",別紙２!AX48/(別紙２!$BB$8/7),""))</f>
        <v>0</v>
      </c>
      <c r="BA48" s="727"/>
      <c r="BB48" s="741"/>
      <c r="BC48" s="757"/>
      <c r="BD48" s="757"/>
      <c r="BE48" s="757"/>
      <c r="BF48" s="772"/>
    </row>
    <row r="49" spans="2:58" ht="20.25" customHeight="1">
      <c r="B49" s="447">
        <f>B46+1</f>
        <v>10</v>
      </c>
      <c r="C49" s="466"/>
      <c r="D49" s="485"/>
      <c r="E49" s="495"/>
      <c r="F49" s="502"/>
      <c r="G49" s="502"/>
      <c r="H49" s="525"/>
      <c r="I49" s="533"/>
      <c r="J49" s="533"/>
      <c r="K49" s="538"/>
      <c r="L49" s="546"/>
      <c r="M49" s="554"/>
      <c r="N49" s="554"/>
      <c r="O49" s="562"/>
      <c r="P49" s="571" t="s">
        <v>508</v>
      </c>
      <c r="Q49" s="580"/>
      <c r="R49" s="588"/>
      <c r="S49" s="601"/>
      <c r="T49" s="616"/>
      <c r="U49" s="616"/>
      <c r="V49" s="616"/>
      <c r="W49" s="616"/>
      <c r="X49" s="616"/>
      <c r="Y49" s="631"/>
      <c r="Z49" s="601"/>
      <c r="AA49" s="616"/>
      <c r="AB49" s="616"/>
      <c r="AC49" s="616"/>
      <c r="AD49" s="616"/>
      <c r="AE49" s="616"/>
      <c r="AF49" s="631"/>
      <c r="AG49" s="601"/>
      <c r="AH49" s="616"/>
      <c r="AI49" s="616"/>
      <c r="AJ49" s="616"/>
      <c r="AK49" s="616"/>
      <c r="AL49" s="616"/>
      <c r="AM49" s="631"/>
      <c r="AN49" s="601"/>
      <c r="AO49" s="616"/>
      <c r="AP49" s="616"/>
      <c r="AQ49" s="616"/>
      <c r="AR49" s="616"/>
      <c r="AS49" s="616"/>
      <c r="AT49" s="631"/>
      <c r="AU49" s="601"/>
      <c r="AV49" s="616"/>
      <c r="AW49" s="616"/>
      <c r="AX49" s="691"/>
      <c r="AY49" s="705"/>
      <c r="AZ49" s="718"/>
      <c r="BA49" s="728"/>
      <c r="BB49" s="742"/>
      <c r="BC49" s="758"/>
      <c r="BD49" s="758"/>
      <c r="BE49" s="758"/>
      <c r="BF49" s="773"/>
    </row>
    <row r="50" spans="2:58" ht="20.25" customHeight="1">
      <c r="B50" s="447"/>
      <c r="C50" s="467"/>
      <c r="D50" s="486"/>
      <c r="E50" s="496"/>
      <c r="F50" s="500"/>
      <c r="G50" s="512"/>
      <c r="H50" s="524"/>
      <c r="I50" s="533"/>
      <c r="J50" s="533"/>
      <c r="K50" s="538"/>
      <c r="L50" s="545"/>
      <c r="M50" s="553"/>
      <c r="N50" s="553"/>
      <c r="O50" s="561"/>
      <c r="P50" s="569" t="s">
        <v>355</v>
      </c>
      <c r="Q50" s="578"/>
      <c r="R50" s="586"/>
      <c r="S50" s="602" t="str">
        <f>IF(S49="","",VLOOKUP(S49,'別紙２シフト記号表（勤務時間帯）'!$C$6:$K$35,9,FALSE))</f>
        <v/>
      </c>
      <c r="T50" s="617" t="str">
        <f>IF(T49="","",VLOOKUP(T49,'別紙２シフト記号表（勤務時間帯）'!$C$6:$K$35,9,FALSE))</f>
        <v/>
      </c>
      <c r="U50" s="617" t="str">
        <f>IF(U49="","",VLOOKUP(U49,'別紙２シフト記号表（勤務時間帯）'!$C$6:$K$35,9,FALSE))</f>
        <v/>
      </c>
      <c r="V50" s="617" t="str">
        <f>IF(V49="","",VLOOKUP(V49,'別紙２シフト記号表（勤務時間帯）'!$C$6:$K$35,9,FALSE))</f>
        <v/>
      </c>
      <c r="W50" s="617" t="str">
        <f>IF(W49="","",VLOOKUP(W49,'別紙２シフト記号表（勤務時間帯）'!$C$6:$K$35,9,FALSE))</f>
        <v/>
      </c>
      <c r="X50" s="617" t="str">
        <f>IF(X49="","",VLOOKUP(X49,'別紙２シフト記号表（勤務時間帯）'!$C$6:$K$35,9,FALSE))</f>
        <v/>
      </c>
      <c r="Y50" s="632" t="str">
        <f>IF(Y49="","",VLOOKUP(Y49,'別紙２シフト記号表（勤務時間帯）'!$C$6:$K$35,9,FALSE))</f>
        <v/>
      </c>
      <c r="Z50" s="602" t="str">
        <f>IF(Z49="","",VLOOKUP(Z49,'別紙２シフト記号表（勤務時間帯）'!$C$6:$K$35,9,FALSE))</f>
        <v/>
      </c>
      <c r="AA50" s="617" t="str">
        <f>IF(AA49="","",VLOOKUP(AA49,'別紙２シフト記号表（勤務時間帯）'!$C$6:$K$35,9,FALSE))</f>
        <v/>
      </c>
      <c r="AB50" s="617" t="str">
        <f>IF(AB49="","",VLOOKUP(AB49,'別紙２シフト記号表（勤務時間帯）'!$C$6:$K$35,9,FALSE))</f>
        <v/>
      </c>
      <c r="AC50" s="617" t="str">
        <f>IF(AC49="","",VLOOKUP(AC49,'別紙２シフト記号表（勤務時間帯）'!$C$6:$K$35,9,FALSE))</f>
        <v/>
      </c>
      <c r="AD50" s="617" t="str">
        <f>IF(AD49="","",VLOOKUP(AD49,'別紙２シフト記号表（勤務時間帯）'!$C$6:$K$35,9,FALSE))</f>
        <v/>
      </c>
      <c r="AE50" s="617" t="str">
        <f>IF(AE49="","",VLOOKUP(AE49,'別紙２シフト記号表（勤務時間帯）'!$C$6:$K$35,9,FALSE))</f>
        <v/>
      </c>
      <c r="AF50" s="632" t="str">
        <f>IF(AF49="","",VLOOKUP(AF49,'別紙２シフト記号表（勤務時間帯）'!$C$6:$K$35,9,FALSE))</f>
        <v/>
      </c>
      <c r="AG50" s="602" t="str">
        <f>IF(AG49="","",VLOOKUP(AG49,'別紙２シフト記号表（勤務時間帯）'!$C$6:$K$35,9,FALSE))</f>
        <v/>
      </c>
      <c r="AH50" s="617" t="str">
        <f>IF(AH49="","",VLOOKUP(AH49,'別紙２シフト記号表（勤務時間帯）'!$C$6:$K$35,9,FALSE))</f>
        <v/>
      </c>
      <c r="AI50" s="617" t="str">
        <f>IF(AI49="","",VLOOKUP(AI49,'別紙２シフト記号表（勤務時間帯）'!$C$6:$K$35,9,FALSE))</f>
        <v/>
      </c>
      <c r="AJ50" s="617" t="str">
        <f>IF(AJ49="","",VLOOKUP(AJ49,'別紙２シフト記号表（勤務時間帯）'!$C$6:$K$35,9,FALSE))</f>
        <v/>
      </c>
      <c r="AK50" s="617" t="str">
        <f>IF(AK49="","",VLOOKUP(AK49,'別紙２シフト記号表（勤務時間帯）'!$C$6:$K$35,9,FALSE))</f>
        <v/>
      </c>
      <c r="AL50" s="617" t="str">
        <f>IF(AL49="","",VLOOKUP(AL49,'別紙２シフト記号表（勤務時間帯）'!$C$6:$K$35,9,FALSE))</f>
        <v/>
      </c>
      <c r="AM50" s="632" t="str">
        <f>IF(AM49="","",VLOOKUP(AM49,'別紙２シフト記号表（勤務時間帯）'!$C$6:$K$35,9,FALSE))</f>
        <v/>
      </c>
      <c r="AN50" s="602" t="str">
        <f>IF(AN49="","",VLOOKUP(AN49,'別紙２シフト記号表（勤務時間帯）'!$C$6:$K$35,9,FALSE))</f>
        <v/>
      </c>
      <c r="AO50" s="617" t="str">
        <f>IF(AO49="","",VLOOKUP(AO49,'別紙２シフト記号表（勤務時間帯）'!$C$6:$K$35,9,FALSE))</f>
        <v/>
      </c>
      <c r="AP50" s="617" t="str">
        <f>IF(AP49="","",VLOOKUP(AP49,'別紙２シフト記号表（勤務時間帯）'!$C$6:$K$35,9,FALSE))</f>
        <v/>
      </c>
      <c r="AQ50" s="617" t="str">
        <f>IF(AQ49="","",VLOOKUP(AQ49,'別紙２シフト記号表（勤務時間帯）'!$C$6:$K$35,9,FALSE))</f>
        <v/>
      </c>
      <c r="AR50" s="617" t="str">
        <f>IF(AR49="","",VLOOKUP(AR49,'別紙２シフト記号表（勤務時間帯）'!$C$6:$K$35,9,FALSE))</f>
        <v/>
      </c>
      <c r="AS50" s="617" t="str">
        <f>IF(AS49="","",VLOOKUP(AS49,'別紙２シフト記号表（勤務時間帯）'!$C$6:$K$35,9,FALSE))</f>
        <v/>
      </c>
      <c r="AT50" s="632" t="str">
        <f>IF(AT49="","",VLOOKUP(AT49,'別紙２シフト記号表（勤務時間帯）'!$C$6:$K$35,9,FALSE))</f>
        <v/>
      </c>
      <c r="AU50" s="602" t="str">
        <f>IF(AU49="","",VLOOKUP(AU49,'別紙２シフト記号表（勤務時間帯）'!$C$6:$K$35,9,FALSE))</f>
        <v/>
      </c>
      <c r="AV50" s="617" t="str">
        <f>IF(AV49="","",VLOOKUP(AV49,'別紙２シフト記号表（勤務時間帯）'!$C$6:$K$35,9,FALSE))</f>
        <v/>
      </c>
      <c r="AW50" s="617" t="str">
        <f>IF(AW49="","",VLOOKUP(AW49,'別紙２シフト記号表（勤務時間帯）'!$C$6:$K$35,9,FALSE))</f>
        <v/>
      </c>
      <c r="AX50" s="689">
        <f>IF($BB$3="４週",SUM(S50:AT50),IF($BB$3="暦月",SUM(S50:AW50),""))</f>
        <v>0</v>
      </c>
      <c r="AY50" s="703"/>
      <c r="AZ50" s="716">
        <f>IF($BB$3="４週",AX50/4,IF($BB$3="暦月",別紙２!AX50/(別紙２!$BB$8/7),""))</f>
        <v>0</v>
      </c>
      <c r="BA50" s="726"/>
      <c r="BB50" s="740"/>
      <c r="BC50" s="756"/>
      <c r="BD50" s="756"/>
      <c r="BE50" s="756"/>
      <c r="BF50" s="771"/>
    </row>
    <row r="51" spans="2:58" ht="20.25" customHeight="1">
      <c r="B51" s="447"/>
      <c r="C51" s="468"/>
      <c r="D51" s="487"/>
      <c r="E51" s="497"/>
      <c r="F51" s="500">
        <f>C49</f>
        <v>0</v>
      </c>
      <c r="G51" s="513"/>
      <c r="H51" s="524"/>
      <c r="I51" s="533"/>
      <c r="J51" s="533"/>
      <c r="K51" s="538"/>
      <c r="L51" s="547"/>
      <c r="M51" s="555"/>
      <c r="N51" s="555"/>
      <c r="O51" s="563"/>
      <c r="P51" s="570" t="s">
        <v>509</v>
      </c>
      <c r="Q51" s="579"/>
      <c r="R51" s="587"/>
      <c r="S51" s="603" t="str">
        <f>IF(S49="","",VLOOKUP(S49,'別紙２シフト記号表（勤務時間帯）'!$C$6:$U$35,19,FALSE))</f>
        <v/>
      </c>
      <c r="T51" s="618" t="str">
        <f>IF(T49="","",VLOOKUP(T49,'別紙２シフト記号表（勤務時間帯）'!$C$6:$U$35,19,FALSE))</f>
        <v/>
      </c>
      <c r="U51" s="618" t="str">
        <f>IF(U49="","",VLOOKUP(U49,'別紙２シフト記号表（勤務時間帯）'!$C$6:$U$35,19,FALSE))</f>
        <v/>
      </c>
      <c r="V51" s="618" t="str">
        <f>IF(V49="","",VLOOKUP(V49,'別紙２シフト記号表（勤務時間帯）'!$C$6:$U$35,19,FALSE))</f>
        <v/>
      </c>
      <c r="W51" s="618" t="str">
        <f>IF(W49="","",VLOOKUP(W49,'別紙２シフト記号表（勤務時間帯）'!$C$6:$U$35,19,FALSE))</f>
        <v/>
      </c>
      <c r="X51" s="618" t="str">
        <f>IF(X49="","",VLOOKUP(X49,'別紙２シフト記号表（勤務時間帯）'!$C$6:$U$35,19,FALSE))</f>
        <v/>
      </c>
      <c r="Y51" s="633" t="str">
        <f>IF(Y49="","",VLOOKUP(Y49,'別紙２シフト記号表（勤務時間帯）'!$C$6:$U$35,19,FALSE))</f>
        <v/>
      </c>
      <c r="Z51" s="603" t="str">
        <f>IF(Z49="","",VLOOKUP(Z49,'別紙２シフト記号表（勤務時間帯）'!$C$6:$U$35,19,FALSE))</f>
        <v/>
      </c>
      <c r="AA51" s="618" t="str">
        <f>IF(AA49="","",VLOOKUP(AA49,'別紙２シフト記号表（勤務時間帯）'!$C$6:$U$35,19,FALSE))</f>
        <v/>
      </c>
      <c r="AB51" s="618" t="str">
        <f>IF(AB49="","",VLOOKUP(AB49,'別紙２シフト記号表（勤務時間帯）'!$C$6:$U$35,19,FALSE))</f>
        <v/>
      </c>
      <c r="AC51" s="618" t="str">
        <f>IF(AC49="","",VLOOKUP(AC49,'別紙２シフト記号表（勤務時間帯）'!$C$6:$U$35,19,FALSE))</f>
        <v/>
      </c>
      <c r="AD51" s="618" t="str">
        <f>IF(AD49="","",VLOOKUP(AD49,'別紙２シフト記号表（勤務時間帯）'!$C$6:$U$35,19,FALSE))</f>
        <v/>
      </c>
      <c r="AE51" s="618" t="str">
        <f>IF(AE49="","",VLOOKUP(AE49,'別紙２シフト記号表（勤務時間帯）'!$C$6:$U$35,19,FALSE))</f>
        <v/>
      </c>
      <c r="AF51" s="633" t="str">
        <f>IF(AF49="","",VLOOKUP(AF49,'別紙２シフト記号表（勤務時間帯）'!$C$6:$U$35,19,FALSE))</f>
        <v/>
      </c>
      <c r="AG51" s="603" t="str">
        <f>IF(AG49="","",VLOOKUP(AG49,'別紙２シフト記号表（勤務時間帯）'!$C$6:$U$35,19,FALSE))</f>
        <v/>
      </c>
      <c r="AH51" s="618" t="str">
        <f>IF(AH49="","",VLOOKUP(AH49,'別紙２シフト記号表（勤務時間帯）'!$C$6:$U$35,19,FALSE))</f>
        <v/>
      </c>
      <c r="AI51" s="618" t="str">
        <f>IF(AI49="","",VLOOKUP(AI49,'別紙２シフト記号表（勤務時間帯）'!$C$6:$U$35,19,FALSE))</f>
        <v/>
      </c>
      <c r="AJ51" s="618" t="str">
        <f>IF(AJ49="","",VLOOKUP(AJ49,'別紙２シフト記号表（勤務時間帯）'!$C$6:$U$35,19,FALSE))</f>
        <v/>
      </c>
      <c r="AK51" s="618" t="str">
        <f>IF(AK49="","",VLOOKUP(AK49,'別紙２シフト記号表（勤務時間帯）'!$C$6:$U$35,19,FALSE))</f>
        <v/>
      </c>
      <c r="AL51" s="618" t="str">
        <f>IF(AL49="","",VLOOKUP(AL49,'別紙２シフト記号表（勤務時間帯）'!$C$6:$U$35,19,FALSE))</f>
        <v/>
      </c>
      <c r="AM51" s="633" t="str">
        <f>IF(AM49="","",VLOOKUP(AM49,'別紙２シフト記号表（勤務時間帯）'!$C$6:$U$35,19,FALSE))</f>
        <v/>
      </c>
      <c r="AN51" s="603" t="str">
        <f>IF(AN49="","",VLOOKUP(AN49,'別紙２シフト記号表（勤務時間帯）'!$C$6:$U$35,19,FALSE))</f>
        <v/>
      </c>
      <c r="AO51" s="618" t="str">
        <f>IF(AO49="","",VLOOKUP(AO49,'別紙２シフト記号表（勤務時間帯）'!$C$6:$U$35,19,FALSE))</f>
        <v/>
      </c>
      <c r="AP51" s="618" t="str">
        <f>IF(AP49="","",VLOOKUP(AP49,'別紙２シフト記号表（勤務時間帯）'!$C$6:$U$35,19,FALSE))</f>
        <v/>
      </c>
      <c r="AQ51" s="618" t="str">
        <f>IF(AQ49="","",VLOOKUP(AQ49,'別紙２シフト記号表（勤務時間帯）'!$C$6:$U$35,19,FALSE))</f>
        <v/>
      </c>
      <c r="AR51" s="618" t="str">
        <f>IF(AR49="","",VLOOKUP(AR49,'別紙２シフト記号表（勤務時間帯）'!$C$6:$U$35,19,FALSE))</f>
        <v/>
      </c>
      <c r="AS51" s="618" t="str">
        <f>IF(AS49="","",VLOOKUP(AS49,'別紙２シフト記号表（勤務時間帯）'!$C$6:$U$35,19,FALSE))</f>
        <v/>
      </c>
      <c r="AT51" s="633" t="str">
        <f>IF(AT49="","",VLOOKUP(AT49,'別紙２シフト記号表（勤務時間帯）'!$C$6:$U$35,19,FALSE))</f>
        <v/>
      </c>
      <c r="AU51" s="603" t="str">
        <f>IF(AU49="","",VLOOKUP(AU49,'別紙２シフト記号表（勤務時間帯）'!$C$6:$U$35,19,FALSE))</f>
        <v/>
      </c>
      <c r="AV51" s="618" t="str">
        <f>IF(AV49="","",VLOOKUP(AV49,'別紙２シフト記号表（勤務時間帯）'!$C$6:$U$35,19,FALSE))</f>
        <v/>
      </c>
      <c r="AW51" s="618" t="str">
        <f>IF(AW49="","",VLOOKUP(AW49,'別紙２シフト記号表（勤務時間帯）'!$C$6:$U$35,19,FALSE))</f>
        <v/>
      </c>
      <c r="AX51" s="690">
        <f>IF($BB$3="４週",SUM(S51:AT51),IF($BB$3="暦月",SUM(S51:AW51),""))</f>
        <v>0</v>
      </c>
      <c r="AY51" s="704"/>
      <c r="AZ51" s="717">
        <f>IF($BB$3="４週",AX51/4,IF($BB$3="暦月",別紙２!AX51/(別紙２!$BB$8/7),""))</f>
        <v>0</v>
      </c>
      <c r="BA51" s="727"/>
      <c r="BB51" s="741"/>
      <c r="BC51" s="757"/>
      <c r="BD51" s="757"/>
      <c r="BE51" s="757"/>
      <c r="BF51" s="772"/>
    </row>
    <row r="52" spans="2:58" ht="20.25" customHeight="1">
      <c r="B52" s="447">
        <f>B49+1</f>
        <v>11</v>
      </c>
      <c r="C52" s="466"/>
      <c r="D52" s="485"/>
      <c r="E52" s="495"/>
      <c r="F52" s="502"/>
      <c r="G52" s="502"/>
      <c r="H52" s="525"/>
      <c r="I52" s="533"/>
      <c r="J52" s="533"/>
      <c r="K52" s="538"/>
      <c r="L52" s="546"/>
      <c r="M52" s="554"/>
      <c r="N52" s="554"/>
      <c r="O52" s="562"/>
      <c r="P52" s="571" t="s">
        <v>508</v>
      </c>
      <c r="Q52" s="580"/>
      <c r="R52" s="588"/>
      <c r="S52" s="601"/>
      <c r="T52" s="616"/>
      <c r="U52" s="616"/>
      <c r="V52" s="616"/>
      <c r="W52" s="616"/>
      <c r="X52" s="616"/>
      <c r="Y52" s="631"/>
      <c r="Z52" s="601"/>
      <c r="AA52" s="616"/>
      <c r="AB52" s="616"/>
      <c r="AC52" s="616"/>
      <c r="AD52" s="616"/>
      <c r="AE52" s="616"/>
      <c r="AF52" s="631"/>
      <c r="AG52" s="601"/>
      <c r="AH52" s="616"/>
      <c r="AI52" s="616"/>
      <c r="AJ52" s="616"/>
      <c r="AK52" s="616"/>
      <c r="AL52" s="616"/>
      <c r="AM52" s="631"/>
      <c r="AN52" s="601"/>
      <c r="AO52" s="616"/>
      <c r="AP52" s="616"/>
      <c r="AQ52" s="616"/>
      <c r="AR52" s="616"/>
      <c r="AS52" s="616"/>
      <c r="AT52" s="631"/>
      <c r="AU52" s="601"/>
      <c r="AV52" s="616"/>
      <c r="AW52" s="616"/>
      <c r="AX52" s="691"/>
      <c r="AY52" s="705"/>
      <c r="AZ52" s="718"/>
      <c r="BA52" s="728"/>
      <c r="BB52" s="742"/>
      <c r="BC52" s="758"/>
      <c r="BD52" s="758"/>
      <c r="BE52" s="758"/>
      <c r="BF52" s="773"/>
    </row>
    <row r="53" spans="2:58" ht="20.25" customHeight="1">
      <c r="B53" s="447"/>
      <c r="C53" s="467"/>
      <c r="D53" s="486"/>
      <c r="E53" s="496"/>
      <c r="F53" s="500"/>
      <c r="G53" s="512"/>
      <c r="H53" s="524"/>
      <c r="I53" s="533"/>
      <c r="J53" s="533"/>
      <c r="K53" s="538"/>
      <c r="L53" s="545"/>
      <c r="M53" s="553"/>
      <c r="N53" s="553"/>
      <c r="O53" s="561"/>
      <c r="P53" s="569" t="s">
        <v>355</v>
      </c>
      <c r="Q53" s="578"/>
      <c r="R53" s="586"/>
      <c r="S53" s="602" t="str">
        <f>IF(S52="","",VLOOKUP(S52,'別紙２シフト記号表（勤務時間帯）'!$C$6:$K$35,9,FALSE))</f>
        <v/>
      </c>
      <c r="T53" s="617" t="str">
        <f>IF(T52="","",VLOOKUP(T52,'別紙２シフト記号表（勤務時間帯）'!$C$6:$K$35,9,FALSE))</f>
        <v/>
      </c>
      <c r="U53" s="617" t="str">
        <f>IF(U52="","",VLOOKUP(U52,'別紙２シフト記号表（勤務時間帯）'!$C$6:$K$35,9,FALSE))</f>
        <v/>
      </c>
      <c r="V53" s="617" t="str">
        <f>IF(V52="","",VLOOKUP(V52,'別紙２シフト記号表（勤務時間帯）'!$C$6:$K$35,9,FALSE))</f>
        <v/>
      </c>
      <c r="W53" s="617" t="str">
        <f>IF(W52="","",VLOOKUP(W52,'別紙２シフト記号表（勤務時間帯）'!$C$6:$K$35,9,FALSE))</f>
        <v/>
      </c>
      <c r="X53" s="617" t="str">
        <f>IF(X52="","",VLOOKUP(X52,'別紙２シフト記号表（勤務時間帯）'!$C$6:$K$35,9,FALSE))</f>
        <v/>
      </c>
      <c r="Y53" s="632" t="str">
        <f>IF(Y52="","",VLOOKUP(Y52,'別紙２シフト記号表（勤務時間帯）'!$C$6:$K$35,9,FALSE))</f>
        <v/>
      </c>
      <c r="Z53" s="602" t="str">
        <f>IF(Z52="","",VLOOKUP(Z52,'別紙２シフト記号表（勤務時間帯）'!$C$6:$K$35,9,FALSE))</f>
        <v/>
      </c>
      <c r="AA53" s="617" t="str">
        <f>IF(AA52="","",VLOOKUP(AA52,'別紙２シフト記号表（勤務時間帯）'!$C$6:$K$35,9,FALSE))</f>
        <v/>
      </c>
      <c r="AB53" s="617" t="str">
        <f>IF(AB52="","",VLOOKUP(AB52,'別紙２シフト記号表（勤務時間帯）'!$C$6:$K$35,9,FALSE))</f>
        <v/>
      </c>
      <c r="AC53" s="617" t="str">
        <f>IF(AC52="","",VLOOKUP(AC52,'別紙２シフト記号表（勤務時間帯）'!$C$6:$K$35,9,FALSE))</f>
        <v/>
      </c>
      <c r="AD53" s="617" t="str">
        <f>IF(AD52="","",VLOOKUP(AD52,'別紙２シフト記号表（勤務時間帯）'!$C$6:$K$35,9,FALSE))</f>
        <v/>
      </c>
      <c r="AE53" s="617" t="str">
        <f>IF(AE52="","",VLOOKUP(AE52,'別紙２シフト記号表（勤務時間帯）'!$C$6:$K$35,9,FALSE))</f>
        <v/>
      </c>
      <c r="AF53" s="632" t="str">
        <f>IF(AF52="","",VLOOKUP(AF52,'別紙２シフト記号表（勤務時間帯）'!$C$6:$K$35,9,FALSE))</f>
        <v/>
      </c>
      <c r="AG53" s="602" t="str">
        <f>IF(AG52="","",VLOOKUP(AG52,'別紙２シフト記号表（勤務時間帯）'!$C$6:$K$35,9,FALSE))</f>
        <v/>
      </c>
      <c r="AH53" s="617" t="str">
        <f>IF(AH52="","",VLOOKUP(AH52,'別紙２シフト記号表（勤務時間帯）'!$C$6:$K$35,9,FALSE))</f>
        <v/>
      </c>
      <c r="AI53" s="617" t="str">
        <f>IF(AI52="","",VLOOKUP(AI52,'別紙２シフト記号表（勤務時間帯）'!$C$6:$K$35,9,FALSE))</f>
        <v/>
      </c>
      <c r="AJ53" s="617" t="str">
        <f>IF(AJ52="","",VLOOKUP(AJ52,'別紙２シフト記号表（勤務時間帯）'!$C$6:$K$35,9,FALSE))</f>
        <v/>
      </c>
      <c r="AK53" s="617" t="str">
        <f>IF(AK52="","",VLOOKUP(AK52,'別紙２シフト記号表（勤務時間帯）'!$C$6:$K$35,9,FALSE))</f>
        <v/>
      </c>
      <c r="AL53" s="617" t="str">
        <f>IF(AL52="","",VLOOKUP(AL52,'別紙２シフト記号表（勤務時間帯）'!$C$6:$K$35,9,FALSE))</f>
        <v/>
      </c>
      <c r="AM53" s="632" t="str">
        <f>IF(AM52="","",VLOOKUP(AM52,'別紙２シフト記号表（勤務時間帯）'!$C$6:$K$35,9,FALSE))</f>
        <v/>
      </c>
      <c r="AN53" s="602" t="str">
        <f>IF(AN52="","",VLOOKUP(AN52,'別紙２シフト記号表（勤務時間帯）'!$C$6:$K$35,9,FALSE))</f>
        <v/>
      </c>
      <c r="AO53" s="617" t="str">
        <f>IF(AO52="","",VLOOKUP(AO52,'別紙２シフト記号表（勤務時間帯）'!$C$6:$K$35,9,FALSE))</f>
        <v/>
      </c>
      <c r="AP53" s="617" t="str">
        <f>IF(AP52="","",VLOOKUP(AP52,'別紙２シフト記号表（勤務時間帯）'!$C$6:$K$35,9,FALSE))</f>
        <v/>
      </c>
      <c r="AQ53" s="617" t="str">
        <f>IF(AQ52="","",VLOOKUP(AQ52,'別紙２シフト記号表（勤務時間帯）'!$C$6:$K$35,9,FALSE))</f>
        <v/>
      </c>
      <c r="AR53" s="617" t="str">
        <f>IF(AR52="","",VLOOKUP(AR52,'別紙２シフト記号表（勤務時間帯）'!$C$6:$K$35,9,FALSE))</f>
        <v/>
      </c>
      <c r="AS53" s="617" t="str">
        <f>IF(AS52="","",VLOOKUP(AS52,'別紙２シフト記号表（勤務時間帯）'!$C$6:$K$35,9,FALSE))</f>
        <v/>
      </c>
      <c r="AT53" s="632" t="str">
        <f>IF(AT52="","",VLOOKUP(AT52,'別紙２シフト記号表（勤務時間帯）'!$C$6:$K$35,9,FALSE))</f>
        <v/>
      </c>
      <c r="AU53" s="602" t="str">
        <f>IF(AU52="","",VLOOKUP(AU52,'別紙２シフト記号表（勤務時間帯）'!$C$6:$K$35,9,FALSE))</f>
        <v/>
      </c>
      <c r="AV53" s="617" t="str">
        <f>IF(AV52="","",VLOOKUP(AV52,'別紙２シフト記号表（勤務時間帯）'!$C$6:$K$35,9,FALSE))</f>
        <v/>
      </c>
      <c r="AW53" s="617" t="str">
        <f>IF(AW52="","",VLOOKUP(AW52,'別紙２シフト記号表（勤務時間帯）'!$C$6:$K$35,9,FALSE))</f>
        <v/>
      </c>
      <c r="AX53" s="689">
        <f>IF($BB$3="４週",SUM(S53:AT53),IF($BB$3="暦月",SUM(S53:AW53),""))</f>
        <v>0</v>
      </c>
      <c r="AY53" s="703"/>
      <c r="AZ53" s="716">
        <f>IF($BB$3="４週",AX53/4,IF($BB$3="暦月",別紙２!AX53/(別紙２!$BB$8/7),""))</f>
        <v>0</v>
      </c>
      <c r="BA53" s="726"/>
      <c r="BB53" s="740"/>
      <c r="BC53" s="756"/>
      <c r="BD53" s="756"/>
      <c r="BE53" s="756"/>
      <c r="BF53" s="771"/>
    </row>
    <row r="54" spans="2:58" ht="20.25" customHeight="1">
      <c r="B54" s="447"/>
      <c r="C54" s="468"/>
      <c r="D54" s="487"/>
      <c r="E54" s="497"/>
      <c r="F54" s="500">
        <f>C52</f>
        <v>0</v>
      </c>
      <c r="G54" s="513"/>
      <c r="H54" s="524"/>
      <c r="I54" s="533"/>
      <c r="J54" s="533"/>
      <c r="K54" s="538"/>
      <c r="L54" s="547"/>
      <c r="M54" s="555"/>
      <c r="N54" s="555"/>
      <c r="O54" s="563"/>
      <c r="P54" s="570" t="s">
        <v>509</v>
      </c>
      <c r="Q54" s="579"/>
      <c r="R54" s="587"/>
      <c r="S54" s="603" t="str">
        <f>IF(S52="","",VLOOKUP(S52,'別紙２シフト記号表（勤務時間帯）'!$C$6:$U$35,19,FALSE))</f>
        <v/>
      </c>
      <c r="T54" s="618" t="str">
        <f>IF(T52="","",VLOOKUP(T52,'別紙２シフト記号表（勤務時間帯）'!$C$6:$U$35,19,FALSE))</f>
        <v/>
      </c>
      <c r="U54" s="618" t="str">
        <f>IF(U52="","",VLOOKUP(U52,'別紙２シフト記号表（勤務時間帯）'!$C$6:$U$35,19,FALSE))</f>
        <v/>
      </c>
      <c r="V54" s="618" t="str">
        <f>IF(V52="","",VLOOKUP(V52,'別紙２シフト記号表（勤務時間帯）'!$C$6:$U$35,19,FALSE))</f>
        <v/>
      </c>
      <c r="W54" s="618" t="str">
        <f>IF(W52="","",VLOOKUP(W52,'別紙２シフト記号表（勤務時間帯）'!$C$6:$U$35,19,FALSE))</f>
        <v/>
      </c>
      <c r="X54" s="618" t="str">
        <f>IF(X52="","",VLOOKUP(X52,'別紙２シフト記号表（勤務時間帯）'!$C$6:$U$35,19,FALSE))</f>
        <v/>
      </c>
      <c r="Y54" s="633" t="str">
        <f>IF(Y52="","",VLOOKUP(Y52,'別紙２シフト記号表（勤務時間帯）'!$C$6:$U$35,19,FALSE))</f>
        <v/>
      </c>
      <c r="Z54" s="603" t="str">
        <f>IF(Z52="","",VLOOKUP(Z52,'別紙２シフト記号表（勤務時間帯）'!$C$6:$U$35,19,FALSE))</f>
        <v/>
      </c>
      <c r="AA54" s="618" t="str">
        <f>IF(AA52="","",VLOOKUP(AA52,'別紙２シフト記号表（勤務時間帯）'!$C$6:$U$35,19,FALSE))</f>
        <v/>
      </c>
      <c r="AB54" s="618" t="str">
        <f>IF(AB52="","",VLOOKUP(AB52,'別紙２シフト記号表（勤務時間帯）'!$C$6:$U$35,19,FALSE))</f>
        <v/>
      </c>
      <c r="AC54" s="618" t="str">
        <f>IF(AC52="","",VLOOKUP(AC52,'別紙２シフト記号表（勤務時間帯）'!$C$6:$U$35,19,FALSE))</f>
        <v/>
      </c>
      <c r="AD54" s="618" t="str">
        <f>IF(AD52="","",VLOOKUP(AD52,'別紙２シフト記号表（勤務時間帯）'!$C$6:$U$35,19,FALSE))</f>
        <v/>
      </c>
      <c r="AE54" s="618" t="str">
        <f>IF(AE52="","",VLOOKUP(AE52,'別紙２シフト記号表（勤務時間帯）'!$C$6:$U$35,19,FALSE))</f>
        <v/>
      </c>
      <c r="AF54" s="633" t="str">
        <f>IF(AF52="","",VLOOKUP(AF52,'別紙２シフト記号表（勤務時間帯）'!$C$6:$U$35,19,FALSE))</f>
        <v/>
      </c>
      <c r="AG54" s="603" t="str">
        <f>IF(AG52="","",VLOOKUP(AG52,'別紙２シフト記号表（勤務時間帯）'!$C$6:$U$35,19,FALSE))</f>
        <v/>
      </c>
      <c r="AH54" s="618" t="str">
        <f>IF(AH52="","",VLOOKUP(AH52,'別紙２シフト記号表（勤務時間帯）'!$C$6:$U$35,19,FALSE))</f>
        <v/>
      </c>
      <c r="AI54" s="618" t="str">
        <f>IF(AI52="","",VLOOKUP(AI52,'別紙２シフト記号表（勤務時間帯）'!$C$6:$U$35,19,FALSE))</f>
        <v/>
      </c>
      <c r="AJ54" s="618" t="str">
        <f>IF(AJ52="","",VLOOKUP(AJ52,'別紙２シフト記号表（勤務時間帯）'!$C$6:$U$35,19,FALSE))</f>
        <v/>
      </c>
      <c r="AK54" s="618" t="str">
        <f>IF(AK52="","",VLOOKUP(AK52,'別紙２シフト記号表（勤務時間帯）'!$C$6:$U$35,19,FALSE))</f>
        <v/>
      </c>
      <c r="AL54" s="618" t="str">
        <f>IF(AL52="","",VLOOKUP(AL52,'別紙２シフト記号表（勤務時間帯）'!$C$6:$U$35,19,FALSE))</f>
        <v/>
      </c>
      <c r="AM54" s="633" t="str">
        <f>IF(AM52="","",VLOOKUP(AM52,'別紙２シフト記号表（勤務時間帯）'!$C$6:$U$35,19,FALSE))</f>
        <v/>
      </c>
      <c r="AN54" s="603" t="str">
        <f>IF(AN52="","",VLOOKUP(AN52,'別紙２シフト記号表（勤務時間帯）'!$C$6:$U$35,19,FALSE))</f>
        <v/>
      </c>
      <c r="AO54" s="618" t="str">
        <f>IF(AO52="","",VLOOKUP(AO52,'別紙２シフト記号表（勤務時間帯）'!$C$6:$U$35,19,FALSE))</f>
        <v/>
      </c>
      <c r="AP54" s="618" t="str">
        <f>IF(AP52="","",VLOOKUP(AP52,'別紙２シフト記号表（勤務時間帯）'!$C$6:$U$35,19,FALSE))</f>
        <v/>
      </c>
      <c r="AQ54" s="618" t="str">
        <f>IF(AQ52="","",VLOOKUP(AQ52,'別紙２シフト記号表（勤務時間帯）'!$C$6:$U$35,19,FALSE))</f>
        <v/>
      </c>
      <c r="AR54" s="618" t="str">
        <f>IF(AR52="","",VLOOKUP(AR52,'別紙２シフト記号表（勤務時間帯）'!$C$6:$U$35,19,FALSE))</f>
        <v/>
      </c>
      <c r="AS54" s="618" t="str">
        <f>IF(AS52="","",VLOOKUP(AS52,'別紙２シフト記号表（勤務時間帯）'!$C$6:$U$35,19,FALSE))</f>
        <v/>
      </c>
      <c r="AT54" s="633" t="str">
        <f>IF(AT52="","",VLOOKUP(AT52,'別紙２シフト記号表（勤務時間帯）'!$C$6:$U$35,19,FALSE))</f>
        <v/>
      </c>
      <c r="AU54" s="603" t="str">
        <f>IF(AU52="","",VLOOKUP(AU52,'別紙２シフト記号表（勤務時間帯）'!$C$6:$U$35,19,FALSE))</f>
        <v/>
      </c>
      <c r="AV54" s="618" t="str">
        <f>IF(AV52="","",VLOOKUP(AV52,'別紙２シフト記号表（勤務時間帯）'!$C$6:$U$35,19,FALSE))</f>
        <v/>
      </c>
      <c r="AW54" s="618" t="str">
        <f>IF(AW52="","",VLOOKUP(AW52,'別紙２シフト記号表（勤務時間帯）'!$C$6:$U$35,19,FALSE))</f>
        <v/>
      </c>
      <c r="AX54" s="690">
        <f>IF($BB$3="４週",SUM(S54:AT54),IF($BB$3="暦月",SUM(S54:AW54),""))</f>
        <v>0</v>
      </c>
      <c r="AY54" s="704"/>
      <c r="AZ54" s="717">
        <f>IF($BB$3="４週",AX54/4,IF($BB$3="暦月",別紙２!AX54/(別紙２!$BB$8/7),""))</f>
        <v>0</v>
      </c>
      <c r="BA54" s="727"/>
      <c r="BB54" s="741"/>
      <c r="BC54" s="757"/>
      <c r="BD54" s="757"/>
      <c r="BE54" s="757"/>
      <c r="BF54" s="772"/>
    </row>
    <row r="55" spans="2:58" ht="20.25" customHeight="1">
      <c r="B55" s="447">
        <f>B52+1</f>
        <v>12</v>
      </c>
      <c r="C55" s="466"/>
      <c r="D55" s="485"/>
      <c r="E55" s="495"/>
      <c r="F55" s="502"/>
      <c r="G55" s="502"/>
      <c r="H55" s="525"/>
      <c r="I55" s="533"/>
      <c r="J55" s="533"/>
      <c r="K55" s="538"/>
      <c r="L55" s="546"/>
      <c r="M55" s="554"/>
      <c r="N55" s="554"/>
      <c r="O55" s="562"/>
      <c r="P55" s="571" t="s">
        <v>508</v>
      </c>
      <c r="Q55" s="580"/>
      <c r="R55" s="588"/>
      <c r="S55" s="601"/>
      <c r="T55" s="616"/>
      <c r="U55" s="616"/>
      <c r="V55" s="616"/>
      <c r="W55" s="616"/>
      <c r="X55" s="616"/>
      <c r="Y55" s="631"/>
      <c r="Z55" s="601"/>
      <c r="AA55" s="616"/>
      <c r="AB55" s="616"/>
      <c r="AC55" s="616"/>
      <c r="AD55" s="616"/>
      <c r="AE55" s="616"/>
      <c r="AF55" s="631"/>
      <c r="AG55" s="601"/>
      <c r="AH55" s="616"/>
      <c r="AI55" s="616"/>
      <c r="AJ55" s="616"/>
      <c r="AK55" s="616"/>
      <c r="AL55" s="616"/>
      <c r="AM55" s="631"/>
      <c r="AN55" s="601"/>
      <c r="AO55" s="616"/>
      <c r="AP55" s="616"/>
      <c r="AQ55" s="616"/>
      <c r="AR55" s="616"/>
      <c r="AS55" s="616"/>
      <c r="AT55" s="631"/>
      <c r="AU55" s="601"/>
      <c r="AV55" s="616"/>
      <c r="AW55" s="616"/>
      <c r="AX55" s="691"/>
      <c r="AY55" s="705"/>
      <c r="AZ55" s="718"/>
      <c r="BA55" s="728"/>
      <c r="BB55" s="743"/>
      <c r="BC55" s="554"/>
      <c r="BD55" s="554"/>
      <c r="BE55" s="554"/>
      <c r="BF55" s="562"/>
    </row>
    <row r="56" spans="2:58" ht="20.25" customHeight="1">
      <c r="B56" s="447"/>
      <c r="C56" s="467"/>
      <c r="D56" s="486"/>
      <c r="E56" s="496"/>
      <c r="F56" s="500"/>
      <c r="G56" s="512"/>
      <c r="H56" s="524"/>
      <c r="I56" s="533"/>
      <c r="J56" s="533"/>
      <c r="K56" s="538"/>
      <c r="L56" s="545"/>
      <c r="M56" s="553"/>
      <c r="N56" s="553"/>
      <c r="O56" s="561"/>
      <c r="P56" s="569" t="s">
        <v>355</v>
      </c>
      <c r="Q56" s="578"/>
      <c r="R56" s="586"/>
      <c r="S56" s="602" t="str">
        <f>IF(S55="","",VLOOKUP(S55,'別紙２シフト記号表（勤務時間帯）'!$C$6:$K$35,9,FALSE))</f>
        <v/>
      </c>
      <c r="T56" s="617" t="str">
        <f>IF(T55="","",VLOOKUP(T55,'別紙２シフト記号表（勤務時間帯）'!$C$6:$K$35,9,FALSE))</f>
        <v/>
      </c>
      <c r="U56" s="617" t="str">
        <f>IF(U55="","",VLOOKUP(U55,'別紙２シフト記号表（勤務時間帯）'!$C$6:$K$35,9,FALSE))</f>
        <v/>
      </c>
      <c r="V56" s="617" t="str">
        <f>IF(V55="","",VLOOKUP(V55,'別紙２シフト記号表（勤務時間帯）'!$C$6:$K$35,9,FALSE))</f>
        <v/>
      </c>
      <c r="W56" s="617" t="str">
        <f>IF(W55="","",VLOOKUP(W55,'別紙２シフト記号表（勤務時間帯）'!$C$6:$K$35,9,FALSE))</f>
        <v/>
      </c>
      <c r="X56" s="617" t="str">
        <f>IF(X55="","",VLOOKUP(X55,'別紙２シフト記号表（勤務時間帯）'!$C$6:$K$35,9,FALSE))</f>
        <v/>
      </c>
      <c r="Y56" s="632" t="str">
        <f>IF(Y55="","",VLOOKUP(Y55,'別紙２シフト記号表（勤務時間帯）'!$C$6:$K$35,9,FALSE))</f>
        <v/>
      </c>
      <c r="Z56" s="602" t="str">
        <f>IF(Z55="","",VLOOKUP(Z55,'別紙２シフト記号表（勤務時間帯）'!$C$6:$K$35,9,FALSE))</f>
        <v/>
      </c>
      <c r="AA56" s="617" t="str">
        <f>IF(AA55="","",VLOOKUP(AA55,'別紙２シフト記号表（勤務時間帯）'!$C$6:$K$35,9,FALSE))</f>
        <v/>
      </c>
      <c r="AB56" s="617" t="str">
        <f>IF(AB55="","",VLOOKUP(AB55,'別紙２シフト記号表（勤務時間帯）'!$C$6:$K$35,9,FALSE))</f>
        <v/>
      </c>
      <c r="AC56" s="617" t="str">
        <f>IF(AC55="","",VLOOKUP(AC55,'別紙２シフト記号表（勤務時間帯）'!$C$6:$K$35,9,FALSE))</f>
        <v/>
      </c>
      <c r="AD56" s="617" t="str">
        <f>IF(AD55="","",VLOOKUP(AD55,'別紙２シフト記号表（勤務時間帯）'!$C$6:$K$35,9,FALSE))</f>
        <v/>
      </c>
      <c r="AE56" s="617" t="str">
        <f>IF(AE55="","",VLOOKUP(AE55,'別紙２シフト記号表（勤務時間帯）'!$C$6:$K$35,9,FALSE))</f>
        <v/>
      </c>
      <c r="AF56" s="632" t="str">
        <f>IF(AF55="","",VLOOKUP(AF55,'別紙２シフト記号表（勤務時間帯）'!$C$6:$K$35,9,FALSE))</f>
        <v/>
      </c>
      <c r="AG56" s="602" t="str">
        <f>IF(AG55="","",VLOOKUP(AG55,'別紙２シフト記号表（勤務時間帯）'!$C$6:$K$35,9,FALSE))</f>
        <v/>
      </c>
      <c r="AH56" s="617" t="str">
        <f>IF(AH55="","",VLOOKUP(AH55,'別紙２シフト記号表（勤務時間帯）'!$C$6:$K$35,9,FALSE))</f>
        <v/>
      </c>
      <c r="AI56" s="617" t="str">
        <f>IF(AI55="","",VLOOKUP(AI55,'別紙２シフト記号表（勤務時間帯）'!$C$6:$K$35,9,FALSE))</f>
        <v/>
      </c>
      <c r="AJ56" s="617" t="str">
        <f>IF(AJ55="","",VLOOKUP(AJ55,'別紙２シフト記号表（勤務時間帯）'!$C$6:$K$35,9,FALSE))</f>
        <v/>
      </c>
      <c r="AK56" s="617" t="str">
        <f>IF(AK55="","",VLOOKUP(AK55,'別紙２シフト記号表（勤務時間帯）'!$C$6:$K$35,9,FALSE))</f>
        <v/>
      </c>
      <c r="AL56" s="617" t="str">
        <f>IF(AL55="","",VLOOKUP(AL55,'別紙２シフト記号表（勤務時間帯）'!$C$6:$K$35,9,FALSE))</f>
        <v/>
      </c>
      <c r="AM56" s="632" t="str">
        <f>IF(AM55="","",VLOOKUP(AM55,'別紙２シフト記号表（勤務時間帯）'!$C$6:$K$35,9,FALSE))</f>
        <v/>
      </c>
      <c r="AN56" s="602" t="str">
        <f>IF(AN55="","",VLOOKUP(AN55,'別紙２シフト記号表（勤務時間帯）'!$C$6:$K$35,9,FALSE))</f>
        <v/>
      </c>
      <c r="AO56" s="617" t="str">
        <f>IF(AO55="","",VLOOKUP(AO55,'別紙２シフト記号表（勤務時間帯）'!$C$6:$K$35,9,FALSE))</f>
        <v/>
      </c>
      <c r="AP56" s="617" t="str">
        <f>IF(AP55="","",VLOOKUP(AP55,'別紙２シフト記号表（勤務時間帯）'!$C$6:$K$35,9,FALSE))</f>
        <v/>
      </c>
      <c r="AQ56" s="617" t="str">
        <f>IF(AQ55="","",VLOOKUP(AQ55,'別紙２シフト記号表（勤務時間帯）'!$C$6:$K$35,9,FALSE))</f>
        <v/>
      </c>
      <c r="AR56" s="617" t="str">
        <f>IF(AR55="","",VLOOKUP(AR55,'別紙２シフト記号表（勤務時間帯）'!$C$6:$K$35,9,FALSE))</f>
        <v/>
      </c>
      <c r="AS56" s="617" t="str">
        <f>IF(AS55="","",VLOOKUP(AS55,'別紙２シフト記号表（勤務時間帯）'!$C$6:$K$35,9,FALSE))</f>
        <v/>
      </c>
      <c r="AT56" s="632" t="str">
        <f>IF(AT55="","",VLOOKUP(AT55,'別紙２シフト記号表（勤務時間帯）'!$C$6:$K$35,9,FALSE))</f>
        <v/>
      </c>
      <c r="AU56" s="602" t="str">
        <f>IF(AU55="","",VLOOKUP(AU55,'別紙２シフト記号表（勤務時間帯）'!$C$6:$K$35,9,FALSE))</f>
        <v/>
      </c>
      <c r="AV56" s="617" t="str">
        <f>IF(AV55="","",VLOOKUP(AV55,'別紙２シフト記号表（勤務時間帯）'!$C$6:$K$35,9,FALSE))</f>
        <v/>
      </c>
      <c r="AW56" s="617" t="str">
        <f>IF(AW55="","",VLOOKUP(AW55,'別紙２シフト記号表（勤務時間帯）'!$C$6:$K$35,9,FALSE))</f>
        <v/>
      </c>
      <c r="AX56" s="689">
        <f>IF($BB$3="４週",SUM(S56:AT56),IF($BB$3="暦月",SUM(S56:AW56),""))</f>
        <v>0</v>
      </c>
      <c r="AY56" s="703"/>
      <c r="AZ56" s="716">
        <f>IF($BB$3="４週",AX56/4,IF($BB$3="暦月",別紙２!AX56/(別紙２!$BB$8/7),""))</f>
        <v>0</v>
      </c>
      <c r="BA56" s="726"/>
      <c r="BB56" s="744"/>
      <c r="BC56" s="553"/>
      <c r="BD56" s="553"/>
      <c r="BE56" s="553"/>
      <c r="BF56" s="561"/>
    </row>
    <row r="57" spans="2:58" ht="20.25" customHeight="1">
      <c r="B57" s="447"/>
      <c r="C57" s="468"/>
      <c r="D57" s="487"/>
      <c r="E57" s="497"/>
      <c r="F57" s="500">
        <f>C55</f>
        <v>0</v>
      </c>
      <c r="G57" s="513"/>
      <c r="H57" s="524"/>
      <c r="I57" s="533"/>
      <c r="J57" s="533"/>
      <c r="K57" s="538"/>
      <c r="L57" s="547"/>
      <c r="M57" s="555"/>
      <c r="N57" s="555"/>
      <c r="O57" s="563"/>
      <c r="P57" s="570" t="s">
        <v>509</v>
      </c>
      <c r="Q57" s="579"/>
      <c r="R57" s="587"/>
      <c r="S57" s="603" t="str">
        <f>IF(S55="","",VLOOKUP(S55,'別紙２シフト記号表（勤務時間帯）'!$C$6:$U$35,19,FALSE))</f>
        <v/>
      </c>
      <c r="T57" s="618" t="str">
        <f>IF(T55="","",VLOOKUP(T55,'別紙２シフト記号表（勤務時間帯）'!$C$6:$U$35,19,FALSE))</f>
        <v/>
      </c>
      <c r="U57" s="618" t="str">
        <f>IF(U55="","",VLOOKUP(U55,'別紙２シフト記号表（勤務時間帯）'!$C$6:$U$35,19,FALSE))</f>
        <v/>
      </c>
      <c r="V57" s="618" t="str">
        <f>IF(V55="","",VLOOKUP(V55,'別紙２シフト記号表（勤務時間帯）'!$C$6:$U$35,19,FALSE))</f>
        <v/>
      </c>
      <c r="W57" s="618" t="str">
        <f>IF(W55="","",VLOOKUP(W55,'別紙２シフト記号表（勤務時間帯）'!$C$6:$U$35,19,FALSE))</f>
        <v/>
      </c>
      <c r="X57" s="618" t="str">
        <f>IF(X55="","",VLOOKUP(X55,'別紙２シフト記号表（勤務時間帯）'!$C$6:$U$35,19,FALSE))</f>
        <v/>
      </c>
      <c r="Y57" s="633" t="str">
        <f>IF(Y55="","",VLOOKUP(Y55,'別紙２シフト記号表（勤務時間帯）'!$C$6:$U$35,19,FALSE))</f>
        <v/>
      </c>
      <c r="Z57" s="603" t="str">
        <f>IF(Z55="","",VLOOKUP(Z55,'別紙２シフト記号表（勤務時間帯）'!$C$6:$U$35,19,FALSE))</f>
        <v/>
      </c>
      <c r="AA57" s="618" t="str">
        <f>IF(AA55="","",VLOOKUP(AA55,'別紙２シフト記号表（勤務時間帯）'!$C$6:$U$35,19,FALSE))</f>
        <v/>
      </c>
      <c r="AB57" s="618" t="str">
        <f>IF(AB55="","",VLOOKUP(AB55,'別紙２シフト記号表（勤務時間帯）'!$C$6:$U$35,19,FALSE))</f>
        <v/>
      </c>
      <c r="AC57" s="618" t="str">
        <f>IF(AC55="","",VLOOKUP(AC55,'別紙２シフト記号表（勤務時間帯）'!$C$6:$U$35,19,FALSE))</f>
        <v/>
      </c>
      <c r="AD57" s="618" t="str">
        <f>IF(AD55="","",VLOOKUP(AD55,'別紙２シフト記号表（勤務時間帯）'!$C$6:$U$35,19,FALSE))</f>
        <v/>
      </c>
      <c r="AE57" s="618" t="str">
        <f>IF(AE55="","",VLOOKUP(AE55,'別紙２シフト記号表（勤務時間帯）'!$C$6:$U$35,19,FALSE))</f>
        <v/>
      </c>
      <c r="AF57" s="633" t="str">
        <f>IF(AF55="","",VLOOKUP(AF55,'別紙２シフト記号表（勤務時間帯）'!$C$6:$U$35,19,FALSE))</f>
        <v/>
      </c>
      <c r="AG57" s="603" t="str">
        <f>IF(AG55="","",VLOOKUP(AG55,'別紙２シフト記号表（勤務時間帯）'!$C$6:$U$35,19,FALSE))</f>
        <v/>
      </c>
      <c r="AH57" s="618" t="str">
        <f>IF(AH55="","",VLOOKUP(AH55,'別紙２シフト記号表（勤務時間帯）'!$C$6:$U$35,19,FALSE))</f>
        <v/>
      </c>
      <c r="AI57" s="618" t="str">
        <f>IF(AI55="","",VLOOKUP(AI55,'別紙２シフト記号表（勤務時間帯）'!$C$6:$U$35,19,FALSE))</f>
        <v/>
      </c>
      <c r="AJ57" s="618" t="str">
        <f>IF(AJ55="","",VLOOKUP(AJ55,'別紙２シフト記号表（勤務時間帯）'!$C$6:$U$35,19,FALSE))</f>
        <v/>
      </c>
      <c r="AK57" s="618" t="str">
        <f>IF(AK55="","",VLOOKUP(AK55,'別紙２シフト記号表（勤務時間帯）'!$C$6:$U$35,19,FALSE))</f>
        <v/>
      </c>
      <c r="AL57" s="618" t="str">
        <f>IF(AL55="","",VLOOKUP(AL55,'別紙２シフト記号表（勤務時間帯）'!$C$6:$U$35,19,FALSE))</f>
        <v/>
      </c>
      <c r="AM57" s="633" t="str">
        <f>IF(AM55="","",VLOOKUP(AM55,'別紙２シフト記号表（勤務時間帯）'!$C$6:$U$35,19,FALSE))</f>
        <v/>
      </c>
      <c r="AN57" s="603" t="str">
        <f>IF(AN55="","",VLOOKUP(AN55,'別紙２シフト記号表（勤務時間帯）'!$C$6:$U$35,19,FALSE))</f>
        <v/>
      </c>
      <c r="AO57" s="618" t="str">
        <f>IF(AO55="","",VLOOKUP(AO55,'別紙２シフト記号表（勤務時間帯）'!$C$6:$U$35,19,FALSE))</f>
        <v/>
      </c>
      <c r="AP57" s="618" t="str">
        <f>IF(AP55="","",VLOOKUP(AP55,'別紙２シフト記号表（勤務時間帯）'!$C$6:$U$35,19,FALSE))</f>
        <v/>
      </c>
      <c r="AQ57" s="618" t="str">
        <f>IF(AQ55="","",VLOOKUP(AQ55,'別紙２シフト記号表（勤務時間帯）'!$C$6:$U$35,19,FALSE))</f>
        <v/>
      </c>
      <c r="AR57" s="618" t="str">
        <f>IF(AR55="","",VLOOKUP(AR55,'別紙２シフト記号表（勤務時間帯）'!$C$6:$U$35,19,FALSE))</f>
        <v/>
      </c>
      <c r="AS57" s="618" t="str">
        <f>IF(AS55="","",VLOOKUP(AS55,'別紙２シフト記号表（勤務時間帯）'!$C$6:$U$35,19,FALSE))</f>
        <v/>
      </c>
      <c r="AT57" s="633" t="str">
        <f>IF(AT55="","",VLOOKUP(AT55,'別紙２シフト記号表（勤務時間帯）'!$C$6:$U$35,19,FALSE))</f>
        <v/>
      </c>
      <c r="AU57" s="603" t="str">
        <f>IF(AU55="","",VLOOKUP(AU55,'別紙２シフト記号表（勤務時間帯）'!$C$6:$U$35,19,FALSE))</f>
        <v/>
      </c>
      <c r="AV57" s="618" t="str">
        <f>IF(AV55="","",VLOOKUP(AV55,'別紙２シフト記号表（勤務時間帯）'!$C$6:$U$35,19,FALSE))</f>
        <v/>
      </c>
      <c r="AW57" s="618" t="str">
        <f>IF(AW55="","",VLOOKUP(AW55,'別紙２シフト記号表（勤務時間帯）'!$C$6:$U$35,19,FALSE))</f>
        <v/>
      </c>
      <c r="AX57" s="690">
        <f>IF($BB$3="４週",SUM(S57:AT57),IF($BB$3="暦月",SUM(S57:AW57),""))</f>
        <v>0</v>
      </c>
      <c r="AY57" s="704"/>
      <c r="AZ57" s="717">
        <f>IF($BB$3="４週",AX57/4,IF($BB$3="暦月",別紙２!AX57/(別紙２!$BB$8/7),""))</f>
        <v>0</v>
      </c>
      <c r="BA57" s="727"/>
      <c r="BB57" s="745"/>
      <c r="BC57" s="555"/>
      <c r="BD57" s="555"/>
      <c r="BE57" s="555"/>
      <c r="BF57" s="563"/>
    </row>
    <row r="58" spans="2:58" ht="20.25" customHeight="1">
      <c r="B58" s="447">
        <f>B55+1</f>
        <v>13</v>
      </c>
      <c r="C58" s="466"/>
      <c r="D58" s="485"/>
      <c r="E58" s="495"/>
      <c r="F58" s="502"/>
      <c r="G58" s="502"/>
      <c r="H58" s="525"/>
      <c r="I58" s="533"/>
      <c r="J58" s="533"/>
      <c r="K58" s="538"/>
      <c r="L58" s="546"/>
      <c r="M58" s="554"/>
      <c r="N58" s="554"/>
      <c r="O58" s="562"/>
      <c r="P58" s="571" t="s">
        <v>508</v>
      </c>
      <c r="Q58" s="580"/>
      <c r="R58" s="588"/>
      <c r="S58" s="601"/>
      <c r="T58" s="616"/>
      <c r="U58" s="616"/>
      <c r="V58" s="616"/>
      <c r="W58" s="616"/>
      <c r="X58" s="616"/>
      <c r="Y58" s="631"/>
      <c r="Z58" s="601"/>
      <c r="AA58" s="616"/>
      <c r="AB58" s="616"/>
      <c r="AC58" s="616"/>
      <c r="AD58" s="616"/>
      <c r="AE58" s="616"/>
      <c r="AF58" s="631"/>
      <c r="AG58" s="601"/>
      <c r="AH58" s="616"/>
      <c r="AI58" s="616"/>
      <c r="AJ58" s="616"/>
      <c r="AK58" s="616"/>
      <c r="AL58" s="616"/>
      <c r="AM58" s="631"/>
      <c r="AN58" s="601"/>
      <c r="AO58" s="616"/>
      <c r="AP58" s="616"/>
      <c r="AQ58" s="616"/>
      <c r="AR58" s="616"/>
      <c r="AS58" s="616"/>
      <c r="AT58" s="631"/>
      <c r="AU58" s="601"/>
      <c r="AV58" s="616"/>
      <c r="AW58" s="616"/>
      <c r="AX58" s="691"/>
      <c r="AY58" s="705"/>
      <c r="AZ58" s="718"/>
      <c r="BA58" s="728"/>
      <c r="BB58" s="743"/>
      <c r="BC58" s="554"/>
      <c r="BD58" s="554"/>
      <c r="BE58" s="554"/>
      <c r="BF58" s="562"/>
    </row>
    <row r="59" spans="2:58" ht="20.25" customHeight="1">
      <c r="B59" s="447"/>
      <c r="C59" s="467"/>
      <c r="D59" s="486"/>
      <c r="E59" s="496"/>
      <c r="F59" s="500"/>
      <c r="G59" s="512"/>
      <c r="H59" s="524"/>
      <c r="I59" s="533"/>
      <c r="J59" s="533"/>
      <c r="K59" s="538"/>
      <c r="L59" s="545"/>
      <c r="M59" s="553"/>
      <c r="N59" s="553"/>
      <c r="O59" s="561"/>
      <c r="P59" s="569" t="s">
        <v>355</v>
      </c>
      <c r="Q59" s="578"/>
      <c r="R59" s="586"/>
      <c r="S59" s="602" t="str">
        <f>IF(S58="","",VLOOKUP(S58,'別紙２シフト記号表（勤務時間帯）'!$C$6:$K$35,9,FALSE))</f>
        <v/>
      </c>
      <c r="T59" s="617" t="str">
        <f>IF(T58="","",VLOOKUP(T58,'別紙２シフト記号表（勤務時間帯）'!$C$6:$K$35,9,FALSE))</f>
        <v/>
      </c>
      <c r="U59" s="617" t="str">
        <f>IF(U58="","",VLOOKUP(U58,'別紙２シフト記号表（勤務時間帯）'!$C$6:$K$35,9,FALSE))</f>
        <v/>
      </c>
      <c r="V59" s="617" t="str">
        <f>IF(V58="","",VLOOKUP(V58,'別紙２シフト記号表（勤務時間帯）'!$C$6:$K$35,9,FALSE))</f>
        <v/>
      </c>
      <c r="W59" s="617" t="str">
        <f>IF(W58="","",VLOOKUP(W58,'別紙２シフト記号表（勤務時間帯）'!$C$6:$K$35,9,FALSE))</f>
        <v/>
      </c>
      <c r="X59" s="617" t="str">
        <f>IF(X58="","",VLOOKUP(X58,'別紙２シフト記号表（勤務時間帯）'!$C$6:$K$35,9,FALSE))</f>
        <v/>
      </c>
      <c r="Y59" s="632" t="str">
        <f>IF(Y58="","",VLOOKUP(Y58,'別紙２シフト記号表（勤務時間帯）'!$C$6:$K$35,9,FALSE))</f>
        <v/>
      </c>
      <c r="Z59" s="602" t="str">
        <f>IF(Z58="","",VLOOKUP(Z58,'別紙２シフト記号表（勤務時間帯）'!$C$6:$K$35,9,FALSE))</f>
        <v/>
      </c>
      <c r="AA59" s="617" t="str">
        <f>IF(AA58="","",VLOOKUP(AA58,'別紙２シフト記号表（勤務時間帯）'!$C$6:$K$35,9,FALSE))</f>
        <v/>
      </c>
      <c r="AB59" s="617" t="str">
        <f>IF(AB58="","",VLOOKUP(AB58,'別紙２シフト記号表（勤務時間帯）'!$C$6:$K$35,9,FALSE))</f>
        <v/>
      </c>
      <c r="AC59" s="617" t="str">
        <f>IF(AC58="","",VLOOKUP(AC58,'別紙２シフト記号表（勤務時間帯）'!$C$6:$K$35,9,FALSE))</f>
        <v/>
      </c>
      <c r="AD59" s="617" t="str">
        <f>IF(AD58="","",VLOOKUP(AD58,'別紙２シフト記号表（勤務時間帯）'!$C$6:$K$35,9,FALSE))</f>
        <v/>
      </c>
      <c r="AE59" s="617" t="str">
        <f>IF(AE58="","",VLOOKUP(AE58,'別紙２シフト記号表（勤務時間帯）'!$C$6:$K$35,9,FALSE))</f>
        <v/>
      </c>
      <c r="AF59" s="632" t="str">
        <f>IF(AF58="","",VLOOKUP(AF58,'別紙２シフト記号表（勤務時間帯）'!$C$6:$K$35,9,FALSE))</f>
        <v/>
      </c>
      <c r="AG59" s="602" t="str">
        <f>IF(AG58="","",VLOOKUP(AG58,'別紙２シフト記号表（勤務時間帯）'!$C$6:$K$35,9,FALSE))</f>
        <v/>
      </c>
      <c r="AH59" s="617" t="str">
        <f>IF(AH58="","",VLOOKUP(AH58,'別紙２シフト記号表（勤務時間帯）'!$C$6:$K$35,9,FALSE))</f>
        <v/>
      </c>
      <c r="AI59" s="617" t="str">
        <f>IF(AI58="","",VLOOKUP(AI58,'別紙２シフト記号表（勤務時間帯）'!$C$6:$K$35,9,FALSE))</f>
        <v/>
      </c>
      <c r="AJ59" s="617" t="str">
        <f>IF(AJ58="","",VLOOKUP(AJ58,'別紙２シフト記号表（勤務時間帯）'!$C$6:$K$35,9,FALSE))</f>
        <v/>
      </c>
      <c r="AK59" s="617" t="str">
        <f>IF(AK58="","",VLOOKUP(AK58,'別紙２シフト記号表（勤務時間帯）'!$C$6:$K$35,9,FALSE))</f>
        <v/>
      </c>
      <c r="AL59" s="617" t="str">
        <f>IF(AL58="","",VLOOKUP(AL58,'別紙２シフト記号表（勤務時間帯）'!$C$6:$K$35,9,FALSE))</f>
        <v/>
      </c>
      <c r="AM59" s="632" t="str">
        <f>IF(AM58="","",VLOOKUP(AM58,'別紙２シフト記号表（勤務時間帯）'!$C$6:$K$35,9,FALSE))</f>
        <v/>
      </c>
      <c r="AN59" s="602" t="str">
        <f>IF(AN58="","",VLOOKUP(AN58,'別紙２シフト記号表（勤務時間帯）'!$C$6:$K$35,9,FALSE))</f>
        <v/>
      </c>
      <c r="AO59" s="617" t="str">
        <f>IF(AO58="","",VLOOKUP(AO58,'別紙２シフト記号表（勤務時間帯）'!$C$6:$K$35,9,FALSE))</f>
        <v/>
      </c>
      <c r="AP59" s="617" t="str">
        <f>IF(AP58="","",VLOOKUP(AP58,'別紙２シフト記号表（勤務時間帯）'!$C$6:$K$35,9,FALSE))</f>
        <v/>
      </c>
      <c r="AQ59" s="617" t="str">
        <f>IF(AQ58="","",VLOOKUP(AQ58,'別紙２シフト記号表（勤務時間帯）'!$C$6:$K$35,9,FALSE))</f>
        <v/>
      </c>
      <c r="AR59" s="617" t="str">
        <f>IF(AR58="","",VLOOKUP(AR58,'別紙２シフト記号表（勤務時間帯）'!$C$6:$K$35,9,FALSE))</f>
        <v/>
      </c>
      <c r="AS59" s="617" t="str">
        <f>IF(AS58="","",VLOOKUP(AS58,'別紙２シフト記号表（勤務時間帯）'!$C$6:$K$35,9,FALSE))</f>
        <v/>
      </c>
      <c r="AT59" s="632" t="str">
        <f>IF(AT58="","",VLOOKUP(AT58,'別紙２シフト記号表（勤務時間帯）'!$C$6:$K$35,9,FALSE))</f>
        <v/>
      </c>
      <c r="AU59" s="602" t="str">
        <f>IF(AU58="","",VLOOKUP(AU58,'別紙２シフト記号表（勤務時間帯）'!$C$6:$K$35,9,FALSE))</f>
        <v/>
      </c>
      <c r="AV59" s="617" t="str">
        <f>IF(AV58="","",VLOOKUP(AV58,'別紙２シフト記号表（勤務時間帯）'!$C$6:$K$35,9,FALSE))</f>
        <v/>
      </c>
      <c r="AW59" s="617" t="str">
        <f>IF(AW58="","",VLOOKUP(AW58,'別紙２シフト記号表（勤務時間帯）'!$C$6:$K$35,9,FALSE))</f>
        <v/>
      </c>
      <c r="AX59" s="689">
        <f>IF($BB$3="４週",SUM(S59:AT59),IF($BB$3="暦月",SUM(S59:AW59),""))</f>
        <v>0</v>
      </c>
      <c r="AY59" s="703"/>
      <c r="AZ59" s="716">
        <f>IF($BB$3="４週",AX59/4,IF($BB$3="暦月",別紙２!AX59/(別紙２!$BB$8/7),""))</f>
        <v>0</v>
      </c>
      <c r="BA59" s="726"/>
      <c r="BB59" s="744"/>
      <c r="BC59" s="553"/>
      <c r="BD59" s="553"/>
      <c r="BE59" s="553"/>
      <c r="BF59" s="561"/>
    </row>
    <row r="60" spans="2:58" ht="20.25" customHeight="1">
      <c r="B60" s="448"/>
      <c r="C60" s="468"/>
      <c r="D60" s="487"/>
      <c r="E60" s="497"/>
      <c r="F60" s="503">
        <f>C58</f>
        <v>0</v>
      </c>
      <c r="G60" s="514"/>
      <c r="H60" s="526"/>
      <c r="I60" s="534"/>
      <c r="J60" s="534"/>
      <c r="K60" s="539"/>
      <c r="L60" s="548"/>
      <c r="M60" s="556"/>
      <c r="N60" s="556"/>
      <c r="O60" s="564"/>
      <c r="P60" s="572" t="s">
        <v>509</v>
      </c>
      <c r="Q60" s="581"/>
      <c r="R60" s="589"/>
      <c r="S60" s="603" t="str">
        <f>IF(S58="","",VLOOKUP(S58,'別紙２シフト記号表（勤務時間帯）'!$C$6:$U$35,19,FALSE))</f>
        <v/>
      </c>
      <c r="T60" s="618" t="str">
        <f>IF(T58="","",VLOOKUP(T58,'別紙２シフト記号表（勤務時間帯）'!$C$6:$U$35,19,FALSE))</f>
        <v/>
      </c>
      <c r="U60" s="618" t="str">
        <f>IF(U58="","",VLOOKUP(U58,'別紙２シフト記号表（勤務時間帯）'!$C$6:$U$35,19,FALSE))</f>
        <v/>
      </c>
      <c r="V60" s="618" t="str">
        <f>IF(V58="","",VLOOKUP(V58,'別紙２シフト記号表（勤務時間帯）'!$C$6:$U$35,19,FALSE))</f>
        <v/>
      </c>
      <c r="W60" s="618" t="str">
        <f>IF(W58="","",VLOOKUP(W58,'別紙２シフト記号表（勤務時間帯）'!$C$6:$U$35,19,FALSE))</f>
        <v/>
      </c>
      <c r="X60" s="618" t="str">
        <f>IF(X58="","",VLOOKUP(X58,'別紙２シフト記号表（勤務時間帯）'!$C$6:$U$35,19,FALSE))</f>
        <v/>
      </c>
      <c r="Y60" s="633" t="str">
        <f>IF(Y58="","",VLOOKUP(Y58,'別紙２シフト記号表（勤務時間帯）'!$C$6:$U$35,19,FALSE))</f>
        <v/>
      </c>
      <c r="Z60" s="603" t="str">
        <f>IF(Z58="","",VLOOKUP(Z58,'別紙２シフト記号表（勤務時間帯）'!$C$6:$U$35,19,FALSE))</f>
        <v/>
      </c>
      <c r="AA60" s="618" t="str">
        <f>IF(AA58="","",VLOOKUP(AA58,'別紙２シフト記号表（勤務時間帯）'!$C$6:$U$35,19,FALSE))</f>
        <v/>
      </c>
      <c r="AB60" s="618" t="str">
        <f>IF(AB58="","",VLOOKUP(AB58,'別紙２シフト記号表（勤務時間帯）'!$C$6:$U$35,19,FALSE))</f>
        <v/>
      </c>
      <c r="AC60" s="618" t="str">
        <f>IF(AC58="","",VLOOKUP(AC58,'別紙２シフト記号表（勤務時間帯）'!$C$6:$U$35,19,FALSE))</f>
        <v/>
      </c>
      <c r="AD60" s="618" t="str">
        <f>IF(AD58="","",VLOOKUP(AD58,'別紙２シフト記号表（勤務時間帯）'!$C$6:$U$35,19,FALSE))</f>
        <v/>
      </c>
      <c r="AE60" s="618" t="str">
        <f>IF(AE58="","",VLOOKUP(AE58,'別紙２シフト記号表（勤務時間帯）'!$C$6:$U$35,19,FALSE))</f>
        <v/>
      </c>
      <c r="AF60" s="633" t="str">
        <f>IF(AF58="","",VLOOKUP(AF58,'別紙２シフト記号表（勤務時間帯）'!$C$6:$U$35,19,FALSE))</f>
        <v/>
      </c>
      <c r="AG60" s="603" t="str">
        <f>IF(AG58="","",VLOOKUP(AG58,'別紙２シフト記号表（勤務時間帯）'!$C$6:$U$35,19,FALSE))</f>
        <v/>
      </c>
      <c r="AH60" s="618" t="str">
        <f>IF(AH58="","",VLOOKUP(AH58,'別紙２シフト記号表（勤務時間帯）'!$C$6:$U$35,19,FALSE))</f>
        <v/>
      </c>
      <c r="AI60" s="618" t="str">
        <f>IF(AI58="","",VLOOKUP(AI58,'別紙２シフト記号表（勤務時間帯）'!$C$6:$U$35,19,FALSE))</f>
        <v/>
      </c>
      <c r="AJ60" s="618" t="str">
        <f>IF(AJ58="","",VLOOKUP(AJ58,'別紙２シフト記号表（勤務時間帯）'!$C$6:$U$35,19,FALSE))</f>
        <v/>
      </c>
      <c r="AK60" s="618" t="str">
        <f>IF(AK58="","",VLOOKUP(AK58,'別紙２シフト記号表（勤務時間帯）'!$C$6:$U$35,19,FALSE))</f>
        <v/>
      </c>
      <c r="AL60" s="618" t="str">
        <f>IF(AL58="","",VLOOKUP(AL58,'別紙２シフト記号表（勤務時間帯）'!$C$6:$U$35,19,FALSE))</f>
        <v/>
      </c>
      <c r="AM60" s="633" t="str">
        <f>IF(AM58="","",VLOOKUP(AM58,'別紙２シフト記号表（勤務時間帯）'!$C$6:$U$35,19,FALSE))</f>
        <v/>
      </c>
      <c r="AN60" s="603" t="str">
        <f>IF(AN58="","",VLOOKUP(AN58,'別紙２シフト記号表（勤務時間帯）'!$C$6:$U$35,19,FALSE))</f>
        <v/>
      </c>
      <c r="AO60" s="618" t="str">
        <f>IF(AO58="","",VLOOKUP(AO58,'別紙２シフト記号表（勤務時間帯）'!$C$6:$U$35,19,FALSE))</f>
        <v/>
      </c>
      <c r="AP60" s="618" t="str">
        <f>IF(AP58="","",VLOOKUP(AP58,'別紙２シフト記号表（勤務時間帯）'!$C$6:$U$35,19,FALSE))</f>
        <v/>
      </c>
      <c r="AQ60" s="618" t="str">
        <f>IF(AQ58="","",VLOOKUP(AQ58,'別紙２シフト記号表（勤務時間帯）'!$C$6:$U$35,19,FALSE))</f>
        <v/>
      </c>
      <c r="AR60" s="618" t="str">
        <f>IF(AR58="","",VLOOKUP(AR58,'別紙２シフト記号表（勤務時間帯）'!$C$6:$U$35,19,FALSE))</f>
        <v/>
      </c>
      <c r="AS60" s="618" t="str">
        <f>IF(AS58="","",VLOOKUP(AS58,'別紙２シフト記号表（勤務時間帯）'!$C$6:$U$35,19,FALSE))</f>
        <v/>
      </c>
      <c r="AT60" s="633" t="str">
        <f>IF(AT58="","",VLOOKUP(AT58,'別紙２シフト記号表（勤務時間帯）'!$C$6:$U$35,19,FALSE))</f>
        <v/>
      </c>
      <c r="AU60" s="603" t="str">
        <f>IF(AU58="","",VLOOKUP(AU58,'別紙２シフト記号表（勤務時間帯）'!$C$6:$U$35,19,FALSE))</f>
        <v/>
      </c>
      <c r="AV60" s="618" t="str">
        <f>IF(AV58="","",VLOOKUP(AV58,'別紙２シフト記号表（勤務時間帯）'!$C$6:$U$35,19,FALSE))</f>
        <v/>
      </c>
      <c r="AW60" s="618" t="str">
        <f>IF(AW58="","",VLOOKUP(AW58,'別紙２シフト記号表（勤務時間帯）'!$C$6:$U$35,19,FALSE))</f>
        <v/>
      </c>
      <c r="AX60" s="690">
        <f>IF($BB$3="４週",SUM(S60:AT60),IF($BB$3="暦月",SUM(S60:AW60),""))</f>
        <v>0</v>
      </c>
      <c r="AY60" s="704"/>
      <c r="AZ60" s="717">
        <f>IF($BB$3="４週",AX60/4,IF($BB$3="暦月",別紙２!AX60/(別紙２!$BB$8/7),""))</f>
        <v>0</v>
      </c>
      <c r="BA60" s="727"/>
      <c r="BB60" s="746"/>
      <c r="BC60" s="556"/>
      <c r="BD60" s="556"/>
      <c r="BE60" s="556"/>
      <c r="BF60" s="564"/>
    </row>
    <row r="61" spans="2:58" s="436" customFormat="1" ht="6" customHeight="1">
      <c r="B61" s="449"/>
      <c r="C61" s="469"/>
      <c r="D61" s="469"/>
      <c r="E61" s="469"/>
      <c r="F61" s="504"/>
      <c r="G61" s="504"/>
      <c r="H61" s="527"/>
      <c r="I61" s="527"/>
      <c r="J61" s="527"/>
      <c r="K61" s="527"/>
      <c r="L61" s="504"/>
      <c r="M61" s="504"/>
      <c r="N61" s="504"/>
      <c r="O61" s="504"/>
      <c r="P61" s="573"/>
      <c r="Q61" s="573"/>
      <c r="R61" s="573"/>
      <c r="S61" s="527"/>
      <c r="T61" s="527"/>
      <c r="U61" s="527"/>
      <c r="V61" s="527"/>
      <c r="W61" s="527"/>
      <c r="X61" s="527"/>
      <c r="Y61" s="527"/>
      <c r="Z61" s="527"/>
      <c r="AA61" s="527"/>
      <c r="AB61" s="527"/>
      <c r="AC61" s="527"/>
      <c r="AD61" s="527"/>
      <c r="AE61" s="527"/>
      <c r="AF61" s="527"/>
      <c r="AG61" s="527"/>
      <c r="AH61" s="527"/>
      <c r="AI61" s="527"/>
      <c r="AJ61" s="527"/>
      <c r="AK61" s="527"/>
      <c r="AL61" s="527"/>
      <c r="AM61" s="527"/>
      <c r="AN61" s="527"/>
      <c r="AO61" s="527"/>
      <c r="AP61" s="527"/>
      <c r="AQ61" s="527"/>
      <c r="AR61" s="527"/>
      <c r="AS61" s="527"/>
      <c r="AT61" s="527"/>
      <c r="AU61" s="527"/>
      <c r="AV61" s="527"/>
      <c r="AW61" s="527"/>
      <c r="AX61" s="692"/>
      <c r="AY61" s="692"/>
      <c r="AZ61" s="692"/>
      <c r="BA61" s="692"/>
      <c r="BB61" s="504"/>
      <c r="BC61" s="504"/>
      <c r="BD61" s="504"/>
      <c r="BE61" s="504"/>
      <c r="BF61" s="774"/>
    </row>
    <row r="62" spans="2:58" ht="20.100000000000001" customHeight="1">
      <c r="B62" s="450"/>
      <c r="C62" s="470"/>
      <c r="D62" s="470"/>
      <c r="E62" s="470"/>
      <c r="F62" s="470"/>
      <c r="G62" s="515" t="s">
        <v>503</v>
      </c>
      <c r="H62" s="515"/>
      <c r="I62" s="515"/>
      <c r="J62" s="515"/>
      <c r="K62" s="515"/>
      <c r="L62" s="515"/>
      <c r="M62" s="515"/>
      <c r="N62" s="515"/>
      <c r="O62" s="515"/>
      <c r="P62" s="515"/>
      <c r="Q62" s="515"/>
      <c r="R62" s="590"/>
      <c r="S62" s="604" t="str">
        <f t="shared" ref="S62:AW62" si="1">IF(SUMIF($F$22:$F$60,"生活相談員",S22:S60)=0,"",SUMIF($F$22:$F$60,"生活相談員",S22:S60))</f>
        <v/>
      </c>
      <c r="T62" s="619" t="str">
        <f t="shared" si="1"/>
        <v/>
      </c>
      <c r="U62" s="619" t="str">
        <f t="shared" si="1"/>
        <v/>
      </c>
      <c r="V62" s="619" t="str">
        <f t="shared" si="1"/>
        <v/>
      </c>
      <c r="W62" s="619" t="str">
        <f t="shared" si="1"/>
        <v/>
      </c>
      <c r="X62" s="619" t="str">
        <f t="shared" si="1"/>
        <v/>
      </c>
      <c r="Y62" s="634" t="str">
        <f t="shared" si="1"/>
        <v/>
      </c>
      <c r="Z62" s="604" t="str">
        <f t="shared" si="1"/>
        <v/>
      </c>
      <c r="AA62" s="619" t="str">
        <f t="shared" si="1"/>
        <v/>
      </c>
      <c r="AB62" s="619" t="str">
        <f t="shared" si="1"/>
        <v/>
      </c>
      <c r="AC62" s="619" t="str">
        <f t="shared" si="1"/>
        <v/>
      </c>
      <c r="AD62" s="619" t="str">
        <f t="shared" si="1"/>
        <v/>
      </c>
      <c r="AE62" s="619" t="str">
        <f t="shared" si="1"/>
        <v/>
      </c>
      <c r="AF62" s="634" t="str">
        <f t="shared" si="1"/>
        <v/>
      </c>
      <c r="AG62" s="604" t="str">
        <f t="shared" si="1"/>
        <v/>
      </c>
      <c r="AH62" s="619" t="str">
        <f t="shared" si="1"/>
        <v/>
      </c>
      <c r="AI62" s="619" t="str">
        <f t="shared" si="1"/>
        <v/>
      </c>
      <c r="AJ62" s="619" t="str">
        <f t="shared" si="1"/>
        <v/>
      </c>
      <c r="AK62" s="619" t="str">
        <f t="shared" si="1"/>
        <v/>
      </c>
      <c r="AL62" s="619" t="str">
        <f t="shared" si="1"/>
        <v/>
      </c>
      <c r="AM62" s="634" t="str">
        <f t="shared" si="1"/>
        <v/>
      </c>
      <c r="AN62" s="604" t="str">
        <f t="shared" si="1"/>
        <v/>
      </c>
      <c r="AO62" s="619" t="str">
        <f t="shared" si="1"/>
        <v/>
      </c>
      <c r="AP62" s="619" t="str">
        <f t="shared" si="1"/>
        <v/>
      </c>
      <c r="AQ62" s="619" t="str">
        <f t="shared" si="1"/>
        <v/>
      </c>
      <c r="AR62" s="619" t="str">
        <f t="shared" si="1"/>
        <v/>
      </c>
      <c r="AS62" s="619" t="str">
        <f t="shared" si="1"/>
        <v/>
      </c>
      <c r="AT62" s="634" t="str">
        <f t="shared" si="1"/>
        <v/>
      </c>
      <c r="AU62" s="604" t="str">
        <f t="shared" si="1"/>
        <v/>
      </c>
      <c r="AV62" s="619" t="str">
        <f t="shared" si="1"/>
        <v/>
      </c>
      <c r="AW62" s="634" t="str">
        <f t="shared" si="1"/>
        <v/>
      </c>
      <c r="AX62" s="693" t="str">
        <f>IF(SUMIF($F$22:$F$60,"生活相談員",AX22:AY60)=0,"",SUMIF($F$22:$F$60,"生活相談員",AX22:AY60))</f>
        <v/>
      </c>
      <c r="AY62" s="706"/>
      <c r="AZ62" s="719" t="str">
        <f>IF(AX62="","",IF($BB$3="４週",AX62/4,IF($BB$3="暦月",AX62/(別紙２!$BB$8/7),"")))</f>
        <v/>
      </c>
      <c r="BA62" s="729"/>
      <c r="BB62" s="747"/>
      <c r="BC62" s="759"/>
      <c r="BD62" s="759"/>
      <c r="BE62" s="759"/>
      <c r="BF62" s="775"/>
    </row>
    <row r="63" spans="2:58" ht="20.25" customHeight="1">
      <c r="B63" s="451"/>
      <c r="C63" s="471"/>
      <c r="D63" s="471"/>
      <c r="E63" s="471"/>
      <c r="F63" s="471"/>
      <c r="G63" s="516" t="s">
        <v>504</v>
      </c>
      <c r="H63" s="516"/>
      <c r="I63" s="516"/>
      <c r="J63" s="516"/>
      <c r="K63" s="516"/>
      <c r="L63" s="516"/>
      <c r="M63" s="516"/>
      <c r="N63" s="516"/>
      <c r="O63" s="516"/>
      <c r="P63" s="516"/>
      <c r="Q63" s="516"/>
      <c r="R63" s="591"/>
      <c r="S63" s="605" t="str">
        <f t="shared" ref="S63:AX63" si="2">IF(SUMIF($F$22:$F$60,"介護職員",S22:S60)=0,"",SUMIF($F$22:$F$60,"介護職員",S22:S60))</f>
        <v/>
      </c>
      <c r="T63" s="620" t="str">
        <f t="shared" si="2"/>
        <v/>
      </c>
      <c r="U63" s="620" t="str">
        <f t="shared" si="2"/>
        <v/>
      </c>
      <c r="V63" s="620" t="str">
        <f t="shared" si="2"/>
        <v/>
      </c>
      <c r="W63" s="620" t="str">
        <f t="shared" si="2"/>
        <v/>
      </c>
      <c r="X63" s="620" t="str">
        <f t="shared" si="2"/>
        <v/>
      </c>
      <c r="Y63" s="635" t="str">
        <f t="shared" si="2"/>
        <v/>
      </c>
      <c r="Z63" s="605" t="str">
        <f t="shared" si="2"/>
        <v/>
      </c>
      <c r="AA63" s="620" t="str">
        <f t="shared" si="2"/>
        <v/>
      </c>
      <c r="AB63" s="620" t="str">
        <f t="shared" si="2"/>
        <v/>
      </c>
      <c r="AC63" s="620" t="str">
        <f t="shared" si="2"/>
        <v/>
      </c>
      <c r="AD63" s="620" t="str">
        <f t="shared" si="2"/>
        <v/>
      </c>
      <c r="AE63" s="620" t="str">
        <f t="shared" si="2"/>
        <v/>
      </c>
      <c r="AF63" s="635" t="str">
        <f t="shared" si="2"/>
        <v/>
      </c>
      <c r="AG63" s="605" t="str">
        <f t="shared" si="2"/>
        <v/>
      </c>
      <c r="AH63" s="620" t="str">
        <f t="shared" si="2"/>
        <v/>
      </c>
      <c r="AI63" s="620" t="str">
        <f t="shared" si="2"/>
        <v/>
      </c>
      <c r="AJ63" s="620" t="str">
        <f t="shared" si="2"/>
        <v/>
      </c>
      <c r="AK63" s="620" t="str">
        <f t="shared" si="2"/>
        <v/>
      </c>
      <c r="AL63" s="620" t="str">
        <f t="shared" si="2"/>
        <v/>
      </c>
      <c r="AM63" s="635" t="str">
        <f t="shared" si="2"/>
        <v/>
      </c>
      <c r="AN63" s="605" t="str">
        <f t="shared" si="2"/>
        <v/>
      </c>
      <c r="AO63" s="620" t="str">
        <f t="shared" si="2"/>
        <v/>
      </c>
      <c r="AP63" s="620" t="str">
        <f t="shared" si="2"/>
        <v/>
      </c>
      <c r="AQ63" s="620" t="str">
        <f t="shared" si="2"/>
        <v/>
      </c>
      <c r="AR63" s="620" t="str">
        <f t="shared" si="2"/>
        <v/>
      </c>
      <c r="AS63" s="620" t="str">
        <f t="shared" si="2"/>
        <v/>
      </c>
      <c r="AT63" s="635" t="str">
        <f t="shared" si="2"/>
        <v/>
      </c>
      <c r="AU63" s="605" t="str">
        <f t="shared" si="2"/>
        <v/>
      </c>
      <c r="AV63" s="620" t="str">
        <f t="shared" si="2"/>
        <v/>
      </c>
      <c r="AW63" s="635" t="str">
        <f t="shared" si="2"/>
        <v/>
      </c>
      <c r="AX63" s="694" t="str">
        <f t="shared" si="2"/>
        <v/>
      </c>
      <c r="AY63" s="707"/>
      <c r="AZ63" s="720" t="str">
        <f>IF(AX63="","",IF($BB$3="４週",AX63/4,IF($BB$3="暦月",AX63/(別紙２!$BB$8/7),"")))</f>
        <v/>
      </c>
      <c r="BA63" s="730"/>
      <c r="BB63" s="748"/>
      <c r="BC63" s="760"/>
      <c r="BD63" s="760"/>
      <c r="BE63" s="760"/>
      <c r="BF63" s="776"/>
    </row>
    <row r="64" spans="2:58" ht="20.25" customHeight="1">
      <c r="B64" s="451"/>
      <c r="C64" s="471"/>
      <c r="D64" s="471"/>
      <c r="E64" s="471"/>
      <c r="F64" s="471"/>
      <c r="G64" s="516" t="s">
        <v>322</v>
      </c>
      <c r="H64" s="516"/>
      <c r="I64" s="516"/>
      <c r="J64" s="516"/>
      <c r="K64" s="516"/>
      <c r="L64" s="516"/>
      <c r="M64" s="516"/>
      <c r="N64" s="516"/>
      <c r="O64" s="516"/>
      <c r="P64" s="516"/>
      <c r="Q64" s="516"/>
      <c r="R64" s="591"/>
      <c r="S64" s="606"/>
      <c r="T64" s="621"/>
      <c r="U64" s="621"/>
      <c r="V64" s="621"/>
      <c r="W64" s="621"/>
      <c r="X64" s="621"/>
      <c r="Y64" s="636"/>
      <c r="Z64" s="606"/>
      <c r="AA64" s="621"/>
      <c r="AB64" s="621"/>
      <c r="AC64" s="621"/>
      <c r="AD64" s="621"/>
      <c r="AE64" s="621"/>
      <c r="AF64" s="636"/>
      <c r="AG64" s="606"/>
      <c r="AH64" s="621"/>
      <c r="AI64" s="621"/>
      <c r="AJ64" s="621"/>
      <c r="AK64" s="621"/>
      <c r="AL64" s="621"/>
      <c r="AM64" s="636"/>
      <c r="AN64" s="606"/>
      <c r="AO64" s="621"/>
      <c r="AP64" s="621"/>
      <c r="AQ64" s="621"/>
      <c r="AR64" s="621"/>
      <c r="AS64" s="621"/>
      <c r="AT64" s="636"/>
      <c r="AU64" s="606"/>
      <c r="AV64" s="621"/>
      <c r="AW64" s="636"/>
      <c r="AX64" s="695"/>
      <c r="AY64" s="708"/>
      <c r="AZ64" s="708"/>
      <c r="BA64" s="731"/>
      <c r="BB64" s="748"/>
      <c r="BC64" s="760"/>
      <c r="BD64" s="760"/>
      <c r="BE64" s="760"/>
      <c r="BF64" s="776"/>
    </row>
    <row r="65" spans="1:73" ht="20.25" customHeight="1">
      <c r="B65" s="451"/>
      <c r="C65" s="471"/>
      <c r="D65" s="471"/>
      <c r="E65" s="471"/>
      <c r="F65" s="471"/>
      <c r="G65" s="516" t="s">
        <v>383</v>
      </c>
      <c r="H65" s="516"/>
      <c r="I65" s="516"/>
      <c r="J65" s="516"/>
      <c r="K65" s="516"/>
      <c r="L65" s="516"/>
      <c r="M65" s="516"/>
      <c r="N65" s="516"/>
      <c r="O65" s="516"/>
      <c r="P65" s="516"/>
      <c r="Q65" s="516"/>
      <c r="R65" s="591"/>
      <c r="S65" s="606"/>
      <c r="T65" s="621"/>
      <c r="U65" s="621"/>
      <c r="V65" s="621"/>
      <c r="W65" s="621"/>
      <c r="X65" s="621"/>
      <c r="Y65" s="636"/>
      <c r="Z65" s="606"/>
      <c r="AA65" s="621"/>
      <c r="AB65" s="621"/>
      <c r="AC65" s="621"/>
      <c r="AD65" s="621"/>
      <c r="AE65" s="621"/>
      <c r="AF65" s="636"/>
      <c r="AG65" s="606"/>
      <c r="AH65" s="621"/>
      <c r="AI65" s="621"/>
      <c r="AJ65" s="621"/>
      <c r="AK65" s="621"/>
      <c r="AL65" s="621"/>
      <c r="AM65" s="636"/>
      <c r="AN65" s="606"/>
      <c r="AO65" s="621"/>
      <c r="AP65" s="621"/>
      <c r="AQ65" s="621"/>
      <c r="AR65" s="621"/>
      <c r="AS65" s="621"/>
      <c r="AT65" s="636"/>
      <c r="AU65" s="606"/>
      <c r="AV65" s="621"/>
      <c r="AW65" s="636"/>
      <c r="AX65" s="696"/>
      <c r="AY65" s="709"/>
      <c r="AZ65" s="709"/>
      <c r="BA65" s="732"/>
      <c r="BB65" s="748"/>
      <c r="BC65" s="760"/>
      <c r="BD65" s="760"/>
      <c r="BE65" s="760"/>
      <c r="BF65" s="776"/>
    </row>
    <row r="66" spans="1:73" ht="20.25" customHeight="1">
      <c r="B66" s="452"/>
      <c r="C66" s="472"/>
      <c r="D66" s="472"/>
      <c r="E66" s="472"/>
      <c r="F66" s="472"/>
      <c r="G66" s="517" t="s">
        <v>484</v>
      </c>
      <c r="H66" s="517"/>
      <c r="I66" s="517"/>
      <c r="J66" s="517"/>
      <c r="K66" s="517"/>
      <c r="L66" s="517"/>
      <c r="M66" s="517"/>
      <c r="N66" s="517"/>
      <c r="O66" s="517"/>
      <c r="P66" s="517"/>
      <c r="Q66" s="517"/>
      <c r="R66" s="592"/>
      <c r="S66" s="607" t="str">
        <f t="shared" ref="S66:AW66" si="3">IF(S65&lt;&gt;"",IF(S64&gt;15,((S64-15)/5+1)*S65,S65),"")</f>
        <v/>
      </c>
      <c r="T66" s="622" t="str">
        <f t="shared" si="3"/>
        <v/>
      </c>
      <c r="U66" s="622" t="str">
        <f t="shared" si="3"/>
        <v/>
      </c>
      <c r="V66" s="622" t="str">
        <f t="shared" si="3"/>
        <v/>
      </c>
      <c r="W66" s="622" t="str">
        <f t="shared" si="3"/>
        <v/>
      </c>
      <c r="X66" s="622" t="str">
        <f t="shared" si="3"/>
        <v/>
      </c>
      <c r="Y66" s="637" t="str">
        <f t="shared" si="3"/>
        <v/>
      </c>
      <c r="Z66" s="607" t="str">
        <f t="shared" si="3"/>
        <v/>
      </c>
      <c r="AA66" s="622" t="str">
        <f t="shared" si="3"/>
        <v/>
      </c>
      <c r="AB66" s="622" t="str">
        <f t="shared" si="3"/>
        <v/>
      </c>
      <c r="AC66" s="622" t="str">
        <f t="shared" si="3"/>
        <v/>
      </c>
      <c r="AD66" s="622" t="str">
        <f t="shared" si="3"/>
        <v/>
      </c>
      <c r="AE66" s="622" t="str">
        <f t="shared" si="3"/>
        <v/>
      </c>
      <c r="AF66" s="637" t="str">
        <f t="shared" si="3"/>
        <v/>
      </c>
      <c r="AG66" s="607" t="str">
        <f t="shared" si="3"/>
        <v/>
      </c>
      <c r="AH66" s="622" t="str">
        <f t="shared" si="3"/>
        <v/>
      </c>
      <c r="AI66" s="622" t="str">
        <f t="shared" si="3"/>
        <v/>
      </c>
      <c r="AJ66" s="622" t="str">
        <f t="shared" si="3"/>
        <v/>
      </c>
      <c r="AK66" s="622" t="str">
        <f t="shared" si="3"/>
        <v/>
      </c>
      <c r="AL66" s="622" t="str">
        <f t="shared" si="3"/>
        <v/>
      </c>
      <c r="AM66" s="637" t="str">
        <f t="shared" si="3"/>
        <v/>
      </c>
      <c r="AN66" s="607" t="str">
        <f t="shared" si="3"/>
        <v/>
      </c>
      <c r="AO66" s="622" t="str">
        <f t="shared" si="3"/>
        <v/>
      </c>
      <c r="AP66" s="622" t="str">
        <f t="shared" si="3"/>
        <v/>
      </c>
      <c r="AQ66" s="622" t="str">
        <f t="shared" si="3"/>
        <v/>
      </c>
      <c r="AR66" s="622" t="str">
        <f t="shared" si="3"/>
        <v/>
      </c>
      <c r="AS66" s="622" t="str">
        <f t="shared" si="3"/>
        <v/>
      </c>
      <c r="AT66" s="637" t="str">
        <f t="shared" si="3"/>
        <v/>
      </c>
      <c r="AU66" s="605" t="str">
        <f t="shared" si="3"/>
        <v/>
      </c>
      <c r="AV66" s="620" t="str">
        <f t="shared" si="3"/>
        <v/>
      </c>
      <c r="AW66" s="635" t="str">
        <f t="shared" si="3"/>
        <v/>
      </c>
      <c r="AX66" s="696"/>
      <c r="AY66" s="709"/>
      <c r="AZ66" s="709"/>
      <c r="BA66" s="732"/>
      <c r="BB66" s="748"/>
      <c r="BC66" s="760"/>
      <c r="BD66" s="760"/>
      <c r="BE66" s="760"/>
      <c r="BF66" s="776"/>
    </row>
    <row r="67" spans="1:73" ht="18.75" customHeight="1">
      <c r="B67" s="453" t="s">
        <v>158</v>
      </c>
      <c r="C67" s="473"/>
      <c r="D67" s="473"/>
      <c r="E67" s="473"/>
      <c r="F67" s="473"/>
      <c r="G67" s="473"/>
      <c r="H67" s="473"/>
      <c r="I67" s="473"/>
      <c r="J67" s="473"/>
      <c r="K67" s="540"/>
      <c r="L67" s="549" t="s">
        <v>133</v>
      </c>
      <c r="M67" s="549"/>
      <c r="N67" s="549"/>
      <c r="O67" s="549"/>
      <c r="P67" s="549"/>
      <c r="Q67" s="549"/>
      <c r="R67" s="593"/>
      <c r="S67" s="608" t="str">
        <f t="shared" ref="S67:AW71" si="4">IF($L67="","",IF(COUNTIFS($F$22:$F$60,$L67,S$22:S$60,"&gt;0")=0,"",COUNTIFS($F$22:$F$60,$L67,S$22:S$60,"&gt;0")))</f>
        <v/>
      </c>
      <c r="T67" s="623" t="str">
        <f t="shared" si="4"/>
        <v/>
      </c>
      <c r="U67" s="623" t="str">
        <f t="shared" si="4"/>
        <v/>
      </c>
      <c r="V67" s="623" t="str">
        <f t="shared" si="4"/>
        <v/>
      </c>
      <c r="W67" s="623" t="str">
        <f t="shared" si="4"/>
        <v/>
      </c>
      <c r="X67" s="623" t="str">
        <f t="shared" si="4"/>
        <v/>
      </c>
      <c r="Y67" s="638" t="str">
        <f t="shared" si="4"/>
        <v/>
      </c>
      <c r="Z67" s="644" t="str">
        <f t="shared" si="4"/>
        <v/>
      </c>
      <c r="AA67" s="623" t="str">
        <f t="shared" si="4"/>
        <v/>
      </c>
      <c r="AB67" s="623" t="str">
        <f t="shared" si="4"/>
        <v/>
      </c>
      <c r="AC67" s="623" t="str">
        <f t="shared" si="4"/>
        <v/>
      </c>
      <c r="AD67" s="623" t="str">
        <f t="shared" si="4"/>
        <v/>
      </c>
      <c r="AE67" s="623" t="str">
        <f t="shared" si="4"/>
        <v/>
      </c>
      <c r="AF67" s="638" t="str">
        <f t="shared" si="4"/>
        <v/>
      </c>
      <c r="AG67" s="623" t="str">
        <f t="shared" si="4"/>
        <v/>
      </c>
      <c r="AH67" s="623" t="str">
        <f t="shared" si="4"/>
        <v/>
      </c>
      <c r="AI67" s="623" t="str">
        <f t="shared" si="4"/>
        <v/>
      </c>
      <c r="AJ67" s="623" t="str">
        <f t="shared" si="4"/>
        <v/>
      </c>
      <c r="AK67" s="623" t="str">
        <f t="shared" si="4"/>
        <v/>
      </c>
      <c r="AL67" s="623" t="str">
        <f t="shared" si="4"/>
        <v/>
      </c>
      <c r="AM67" s="638" t="str">
        <f t="shared" si="4"/>
        <v/>
      </c>
      <c r="AN67" s="623" t="str">
        <f t="shared" si="4"/>
        <v/>
      </c>
      <c r="AO67" s="623" t="str">
        <f t="shared" si="4"/>
        <v/>
      </c>
      <c r="AP67" s="623" t="str">
        <f t="shared" si="4"/>
        <v/>
      </c>
      <c r="AQ67" s="623" t="str">
        <f t="shared" si="4"/>
        <v/>
      </c>
      <c r="AR67" s="623" t="str">
        <f t="shared" si="4"/>
        <v/>
      </c>
      <c r="AS67" s="623" t="str">
        <f t="shared" si="4"/>
        <v/>
      </c>
      <c r="AT67" s="638" t="str">
        <f t="shared" si="4"/>
        <v/>
      </c>
      <c r="AU67" s="623" t="str">
        <f t="shared" si="4"/>
        <v/>
      </c>
      <c r="AV67" s="623" t="str">
        <f t="shared" si="4"/>
        <v/>
      </c>
      <c r="AW67" s="638" t="str">
        <f t="shared" si="4"/>
        <v/>
      </c>
      <c r="AX67" s="696"/>
      <c r="AY67" s="709"/>
      <c r="AZ67" s="709"/>
      <c r="BA67" s="732"/>
      <c r="BB67" s="748"/>
      <c r="BC67" s="760"/>
      <c r="BD67" s="760"/>
      <c r="BE67" s="760"/>
      <c r="BF67" s="776"/>
    </row>
    <row r="68" spans="1:73" ht="18.75" customHeight="1">
      <c r="B68" s="453"/>
      <c r="C68" s="473"/>
      <c r="D68" s="473"/>
      <c r="E68" s="473"/>
      <c r="F68" s="473"/>
      <c r="G68" s="473"/>
      <c r="H68" s="473"/>
      <c r="I68" s="473"/>
      <c r="J68" s="473"/>
      <c r="K68" s="540"/>
      <c r="L68" s="550" t="s">
        <v>468</v>
      </c>
      <c r="M68" s="550"/>
      <c r="N68" s="550"/>
      <c r="O68" s="550"/>
      <c r="P68" s="550"/>
      <c r="Q68" s="550"/>
      <c r="R68" s="594"/>
      <c r="S68" s="609" t="str">
        <f t="shared" si="4"/>
        <v/>
      </c>
      <c r="T68" s="624" t="str">
        <f t="shared" si="4"/>
        <v/>
      </c>
      <c r="U68" s="624" t="str">
        <f t="shared" si="4"/>
        <v/>
      </c>
      <c r="V68" s="624" t="str">
        <f t="shared" si="4"/>
        <v/>
      </c>
      <c r="W68" s="624" t="str">
        <f t="shared" si="4"/>
        <v/>
      </c>
      <c r="X68" s="624" t="str">
        <f t="shared" si="4"/>
        <v/>
      </c>
      <c r="Y68" s="639" t="str">
        <f t="shared" si="4"/>
        <v/>
      </c>
      <c r="Z68" s="645" t="str">
        <f t="shared" si="4"/>
        <v/>
      </c>
      <c r="AA68" s="624" t="str">
        <f t="shared" si="4"/>
        <v/>
      </c>
      <c r="AB68" s="624" t="str">
        <f t="shared" si="4"/>
        <v/>
      </c>
      <c r="AC68" s="624" t="str">
        <f t="shared" si="4"/>
        <v/>
      </c>
      <c r="AD68" s="624" t="str">
        <f t="shared" si="4"/>
        <v/>
      </c>
      <c r="AE68" s="624" t="str">
        <f t="shared" si="4"/>
        <v/>
      </c>
      <c r="AF68" s="639" t="str">
        <f t="shared" si="4"/>
        <v/>
      </c>
      <c r="AG68" s="624" t="str">
        <f t="shared" si="4"/>
        <v/>
      </c>
      <c r="AH68" s="624" t="str">
        <f t="shared" si="4"/>
        <v/>
      </c>
      <c r="AI68" s="624" t="str">
        <f t="shared" si="4"/>
        <v/>
      </c>
      <c r="AJ68" s="624" t="str">
        <f t="shared" si="4"/>
        <v/>
      </c>
      <c r="AK68" s="624" t="str">
        <f t="shared" si="4"/>
        <v/>
      </c>
      <c r="AL68" s="624" t="str">
        <f t="shared" si="4"/>
        <v/>
      </c>
      <c r="AM68" s="639" t="str">
        <f t="shared" si="4"/>
        <v/>
      </c>
      <c r="AN68" s="624" t="str">
        <f t="shared" si="4"/>
        <v/>
      </c>
      <c r="AO68" s="624" t="str">
        <f t="shared" si="4"/>
        <v/>
      </c>
      <c r="AP68" s="624" t="str">
        <f t="shared" si="4"/>
        <v/>
      </c>
      <c r="AQ68" s="624" t="str">
        <f t="shared" si="4"/>
        <v/>
      </c>
      <c r="AR68" s="624" t="str">
        <f t="shared" si="4"/>
        <v/>
      </c>
      <c r="AS68" s="624" t="str">
        <f t="shared" si="4"/>
        <v/>
      </c>
      <c r="AT68" s="639" t="str">
        <f t="shared" si="4"/>
        <v/>
      </c>
      <c r="AU68" s="624" t="str">
        <f t="shared" si="4"/>
        <v/>
      </c>
      <c r="AV68" s="624" t="str">
        <f t="shared" si="4"/>
        <v/>
      </c>
      <c r="AW68" s="639" t="str">
        <f t="shared" si="4"/>
        <v/>
      </c>
      <c r="AX68" s="696"/>
      <c r="AY68" s="709"/>
      <c r="AZ68" s="709"/>
      <c r="BA68" s="732"/>
      <c r="BB68" s="748"/>
      <c r="BC68" s="760"/>
      <c r="BD68" s="760"/>
      <c r="BE68" s="760"/>
      <c r="BF68" s="776"/>
    </row>
    <row r="69" spans="1:73" ht="18.75" customHeight="1">
      <c r="B69" s="453"/>
      <c r="C69" s="473"/>
      <c r="D69" s="473"/>
      <c r="E69" s="473"/>
      <c r="F69" s="473"/>
      <c r="G69" s="473"/>
      <c r="H69" s="473"/>
      <c r="I69" s="473"/>
      <c r="J69" s="473"/>
      <c r="K69" s="540"/>
      <c r="L69" s="550" t="s">
        <v>507</v>
      </c>
      <c r="M69" s="550"/>
      <c r="N69" s="550"/>
      <c r="O69" s="550"/>
      <c r="P69" s="550"/>
      <c r="Q69" s="550"/>
      <c r="R69" s="594"/>
      <c r="S69" s="609" t="str">
        <f t="shared" si="4"/>
        <v/>
      </c>
      <c r="T69" s="624" t="str">
        <f t="shared" si="4"/>
        <v/>
      </c>
      <c r="U69" s="624" t="str">
        <f t="shared" si="4"/>
        <v/>
      </c>
      <c r="V69" s="624" t="str">
        <f t="shared" si="4"/>
        <v/>
      </c>
      <c r="W69" s="624" t="str">
        <f t="shared" si="4"/>
        <v/>
      </c>
      <c r="X69" s="624" t="str">
        <f t="shared" si="4"/>
        <v/>
      </c>
      <c r="Y69" s="639" t="str">
        <f t="shared" si="4"/>
        <v/>
      </c>
      <c r="Z69" s="645" t="str">
        <f t="shared" si="4"/>
        <v/>
      </c>
      <c r="AA69" s="624" t="str">
        <f t="shared" si="4"/>
        <v/>
      </c>
      <c r="AB69" s="624" t="str">
        <f t="shared" si="4"/>
        <v/>
      </c>
      <c r="AC69" s="624" t="str">
        <f t="shared" si="4"/>
        <v/>
      </c>
      <c r="AD69" s="624" t="str">
        <f t="shared" si="4"/>
        <v/>
      </c>
      <c r="AE69" s="624" t="str">
        <f t="shared" si="4"/>
        <v/>
      </c>
      <c r="AF69" s="639" t="str">
        <f t="shared" si="4"/>
        <v/>
      </c>
      <c r="AG69" s="624" t="str">
        <f t="shared" si="4"/>
        <v/>
      </c>
      <c r="AH69" s="624" t="str">
        <f t="shared" si="4"/>
        <v/>
      </c>
      <c r="AI69" s="624" t="str">
        <f t="shared" si="4"/>
        <v/>
      </c>
      <c r="AJ69" s="624" t="str">
        <f t="shared" si="4"/>
        <v/>
      </c>
      <c r="AK69" s="624" t="str">
        <f t="shared" si="4"/>
        <v/>
      </c>
      <c r="AL69" s="624" t="str">
        <f t="shared" si="4"/>
        <v/>
      </c>
      <c r="AM69" s="639" t="str">
        <f t="shared" si="4"/>
        <v/>
      </c>
      <c r="AN69" s="624" t="str">
        <f t="shared" si="4"/>
        <v/>
      </c>
      <c r="AO69" s="624" t="str">
        <f t="shared" si="4"/>
        <v/>
      </c>
      <c r="AP69" s="624" t="str">
        <f t="shared" si="4"/>
        <v/>
      </c>
      <c r="AQ69" s="624" t="str">
        <f t="shared" si="4"/>
        <v/>
      </c>
      <c r="AR69" s="624" t="str">
        <f t="shared" si="4"/>
        <v/>
      </c>
      <c r="AS69" s="624" t="str">
        <f t="shared" si="4"/>
        <v/>
      </c>
      <c r="AT69" s="639" t="str">
        <f t="shared" si="4"/>
        <v/>
      </c>
      <c r="AU69" s="624" t="str">
        <f t="shared" si="4"/>
        <v/>
      </c>
      <c r="AV69" s="624" t="str">
        <f t="shared" si="4"/>
        <v/>
      </c>
      <c r="AW69" s="639" t="str">
        <f t="shared" si="4"/>
        <v/>
      </c>
      <c r="AX69" s="696"/>
      <c r="AY69" s="709"/>
      <c r="AZ69" s="709"/>
      <c r="BA69" s="732"/>
      <c r="BB69" s="748"/>
      <c r="BC69" s="760"/>
      <c r="BD69" s="760"/>
      <c r="BE69" s="760"/>
      <c r="BF69" s="776"/>
    </row>
    <row r="70" spans="1:73" ht="18.75" customHeight="1">
      <c r="B70" s="453"/>
      <c r="C70" s="473"/>
      <c r="D70" s="473"/>
      <c r="E70" s="473"/>
      <c r="F70" s="473"/>
      <c r="G70" s="473"/>
      <c r="H70" s="473"/>
      <c r="I70" s="473"/>
      <c r="J70" s="473"/>
      <c r="K70" s="540"/>
      <c r="L70" s="550" t="s">
        <v>152</v>
      </c>
      <c r="M70" s="550"/>
      <c r="N70" s="550"/>
      <c r="O70" s="550"/>
      <c r="P70" s="550"/>
      <c r="Q70" s="550"/>
      <c r="R70" s="594"/>
      <c r="S70" s="609" t="str">
        <f t="shared" si="4"/>
        <v/>
      </c>
      <c r="T70" s="624" t="str">
        <f t="shared" si="4"/>
        <v/>
      </c>
      <c r="U70" s="624" t="str">
        <f t="shared" si="4"/>
        <v/>
      </c>
      <c r="V70" s="624" t="str">
        <f t="shared" si="4"/>
        <v/>
      </c>
      <c r="W70" s="624" t="str">
        <f t="shared" si="4"/>
        <v/>
      </c>
      <c r="X70" s="624" t="str">
        <f t="shared" si="4"/>
        <v/>
      </c>
      <c r="Y70" s="639" t="str">
        <f t="shared" si="4"/>
        <v/>
      </c>
      <c r="Z70" s="645" t="str">
        <f t="shared" si="4"/>
        <v/>
      </c>
      <c r="AA70" s="624" t="str">
        <f t="shared" si="4"/>
        <v/>
      </c>
      <c r="AB70" s="624" t="str">
        <f t="shared" si="4"/>
        <v/>
      </c>
      <c r="AC70" s="624" t="str">
        <f t="shared" si="4"/>
        <v/>
      </c>
      <c r="AD70" s="624" t="str">
        <f t="shared" si="4"/>
        <v/>
      </c>
      <c r="AE70" s="624" t="str">
        <f t="shared" si="4"/>
        <v/>
      </c>
      <c r="AF70" s="639" t="str">
        <f t="shared" si="4"/>
        <v/>
      </c>
      <c r="AG70" s="624" t="str">
        <f t="shared" si="4"/>
        <v/>
      </c>
      <c r="AH70" s="624" t="str">
        <f t="shared" si="4"/>
        <v/>
      </c>
      <c r="AI70" s="624" t="str">
        <f t="shared" si="4"/>
        <v/>
      </c>
      <c r="AJ70" s="624" t="str">
        <f t="shared" si="4"/>
        <v/>
      </c>
      <c r="AK70" s="624" t="str">
        <f t="shared" si="4"/>
        <v/>
      </c>
      <c r="AL70" s="624" t="str">
        <f t="shared" si="4"/>
        <v/>
      </c>
      <c r="AM70" s="639" t="str">
        <f t="shared" si="4"/>
        <v/>
      </c>
      <c r="AN70" s="624" t="str">
        <f t="shared" si="4"/>
        <v/>
      </c>
      <c r="AO70" s="624" t="str">
        <f t="shared" si="4"/>
        <v/>
      </c>
      <c r="AP70" s="624" t="str">
        <f t="shared" si="4"/>
        <v/>
      </c>
      <c r="AQ70" s="624" t="str">
        <f t="shared" si="4"/>
        <v/>
      </c>
      <c r="AR70" s="624" t="str">
        <f t="shared" si="4"/>
        <v/>
      </c>
      <c r="AS70" s="624" t="str">
        <f t="shared" si="4"/>
        <v/>
      </c>
      <c r="AT70" s="639" t="str">
        <f t="shared" si="4"/>
        <v/>
      </c>
      <c r="AU70" s="624" t="str">
        <f t="shared" si="4"/>
        <v/>
      </c>
      <c r="AV70" s="624" t="str">
        <f t="shared" si="4"/>
        <v/>
      </c>
      <c r="AW70" s="639" t="str">
        <f t="shared" si="4"/>
        <v/>
      </c>
      <c r="AX70" s="696"/>
      <c r="AY70" s="709"/>
      <c r="AZ70" s="709"/>
      <c r="BA70" s="732"/>
      <c r="BB70" s="748"/>
      <c r="BC70" s="760"/>
      <c r="BD70" s="760"/>
      <c r="BE70" s="760"/>
      <c r="BF70" s="776"/>
    </row>
    <row r="71" spans="1:73" ht="18.75" customHeight="1">
      <c r="B71" s="454"/>
      <c r="C71" s="474"/>
      <c r="D71" s="474"/>
      <c r="E71" s="474"/>
      <c r="F71" s="474"/>
      <c r="G71" s="474"/>
      <c r="H71" s="474"/>
      <c r="I71" s="474"/>
      <c r="J71" s="474"/>
      <c r="K71" s="541"/>
      <c r="L71" s="551"/>
      <c r="M71" s="551"/>
      <c r="N71" s="551"/>
      <c r="O71" s="551"/>
      <c r="P71" s="551"/>
      <c r="Q71" s="551"/>
      <c r="R71" s="595"/>
      <c r="S71" s="610" t="str">
        <f t="shared" si="4"/>
        <v/>
      </c>
      <c r="T71" s="625" t="str">
        <f t="shared" si="4"/>
        <v/>
      </c>
      <c r="U71" s="625" t="str">
        <f t="shared" si="4"/>
        <v/>
      </c>
      <c r="V71" s="625" t="str">
        <f t="shared" si="4"/>
        <v/>
      </c>
      <c r="W71" s="625" t="str">
        <f t="shared" si="4"/>
        <v/>
      </c>
      <c r="X71" s="625" t="str">
        <f t="shared" si="4"/>
        <v/>
      </c>
      <c r="Y71" s="640" t="str">
        <f t="shared" si="4"/>
        <v/>
      </c>
      <c r="Z71" s="646" t="str">
        <f t="shared" si="4"/>
        <v/>
      </c>
      <c r="AA71" s="625" t="str">
        <f t="shared" si="4"/>
        <v/>
      </c>
      <c r="AB71" s="625" t="str">
        <f t="shared" si="4"/>
        <v/>
      </c>
      <c r="AC71" s="625" t="str">
        <f t="shared" si="4"/>
        <v/>
      </c>
      <c r="AD71" s="625" t="str">
        <f t="shared" si="4"/>
        <v/>
      </c>
      <c r="AE71" s="625" t="str">
        <f t="shared" si="4"/>
        <v/>
      </c>
      <c r="AF71" s="640" t="str">
        <f t="shared" si="4"/>
        <v/>
      </c>
      <c r="AG71" s="625" t="str">
        <f t="shared" si="4"/>
        <v/>
      </c>
      <c r="AH71" s="625" t="str">
        <f t="shared" si="4"/>
        <v/>
      </c>
      <c r="AI71" s="625" t="str">
        <f t="shared" si="4"/>
        <v/>
      </c>
      <c r="AJ71" s="625" t="str">
        <f t="shared" si="4"/>
        <v/>
      </c>
      <c r="AK71" s="625" t="str">
        <f t="shared" si="4"/>
        <v/>
      </c>
      <c r="AL71" s="625" t="str">
        <f t="shared" si="4"/>
        <v/>
      </c>
      <c r="AM71" s="640" t="str">
        <f t="shared" si="4"/>
        <v/>
      </c>
      <c r="AN71" s="625" t="str">
        <f t="shared" si="4"/>
        <v/>
      </c>
      <c r="AO71" s="625" t="str">
        <f t="shared" si="4"/>
        <v/>
      </c>
      <c r="AP71" s="625" t="str">
        <f t="shared" si="4"/>
        <v/>
      </c>
      <c r="AQ71" s="625" t="str">
        <f t="shared" si="4"/>
        <v/>
      </c>
      <c r="AR71" s="625" t="str">
        <f t="shared" si="4"/>
        <v/>
      </c>
      <c r="AS71" s="625" t="str">
        <f t="shared" si="4"/>
        <v/>
      </c>
      <c r="AT71" s="640" t="str">
        <f t="shared" si="4"/>
        <v/>
      </c>
      <c r="AU71" s="625" t="str">
        <f t="shared" si="4"/>
        <v/>
      </c>
      <c r="AV71" s="625" t="str">
        <f t="shared" si="4"/>
        <v/>
      </c>
      <c r="AW71" s="640" t="str">
        <f t="shared" si="4"/>
        <v/>
      </c>
      <c r="AX71" s="697"/>
      <c r="AY71" s="710"/>
      <c r="AZ71" s="710"/>
      <c r="BA71" s="733"/>
      <c r="BB71" s="749"/>
      <c r="BC71" s="761"/>
      <c r="BD71" s="761"/>
      <c r="BE71" s="761"/>
      <c r="BF71" s="777"/>
    </row>
    <row r="72" spans="1:73" ht="13.5" customHeight="1">
      <c r="C72" s="475"/>
      <c r="D72" s="475"/>
      <c r="E72" s="475"/>
      <c r="F72" s="475"/>
      <c r="G72" s="518"/>
      <c r="H72" s="528"/>
      <c r="AF72" s="477"/>
    </row>
    <row r="73" spans="1:73" ht="11.45" customHeight="1">
      <c r="H73" s="529"/>
      <c r="I73" s="529"/>
      <c r="J73" s="529"/>
      <c r="K73" s="529"/>
      <c r="L73" s="529"/>
      <c r="M73" s="529"/>
      <c r="N73" s="529"/>
      <c r="O73" s="529"/>
      <c r="P73" s="529"/>
      <c r="Q73" s="529"/>
      <c r="R73" s="529"/>
      <c r="S73" s="529"/>
      <c r="T73" s="529"/>
      <c r="U73" s="529"/>
      <c r="V73" s="529"/>
      <c r="W73" s="529"/>
      <c r="X73" s="529"/>
      <c r="Y73" s="529"/>
      <c r="Z73" s="529"/>
      <c r="AA73" s="529"/>
      <c r="AB73" s="529"/>
      <c r="AC73" s="529"/>
      <c r="AD73" s="529"/>
      <c r="AE73" s="529"/>
      <c r="AF73" s="529"/>
      <c r="AG73" s="529"/>
      <c r="AH73" s="529"/>
      <c r="AI73" s="529"/>
      <c r="AJ73" s="529"/>
      <c r="AK73" s="529"/>
      <c r="AL73" s="529"/>
      <c r="AM73" s="529"/>
      <c r="AN73" s="529"/>
      <c r="AO73" s="529"/>
      <c r="AP73" s="529"/>
      <c r="AQ73" s="529"/>
      <c r="AR73" s="529"/>
      <c r="AS73" s="529"/>
      <c r="AT73" s="529"/>
      <c r="AU73" s="529"/>
      <c r="AV73" s="529"/>
      <c r="AW73" s="529"/>
      <c r="AX73" s="529"/>
      <c r="AY73" s="529"/>
      <c r="AZ73" s="529"/>
      <c r="BA73" s="529"/>
    </row>
    <row r="74" spans="1:73" ht="20.25" customHeight="1">
      <c r="A74" s="437"/>
      <c r="B74" s="437"/>
      <c r="G74" s="437"/>
      <c r="H74" s="437"/>
      <c r="I74" s="437"/>
      <c r="J74" s="437"/>
      <c r="K74" s="437"/>
      <c r="L74" s="437"/>
      <c r="M74" s="437"/>
      <c r="N74" s="437"/>
      <c r="O74" s="437"/>
      <c r="P74" s="437"/>
      <c r="Q74" s="437"/>
      <c r="R74" s="437"/>
      <c r="S74" s="437"/>
      <c r="T74" s="437"/>
      <c r="U74" s="437"/>
      <c r="V74" s="437"/>
      <c r="W74" s="437"/>
      <c r="X74" s="437"/>
      <c r="Y74" s="437"/>
      <c r="Z74" s="437"/>
      <c r="AA74" s="437"/>
      <c r="AB74" s="437"/>
      <c r="AC74" s="437"/>
      <c r="AD74" s="437"/>
      <c r="AE74" s="437"/>
      <c r="AF74" s="437"/>
      <c r="AG74" s="437"/>
      <c r="AH74" s="437"/>
      <c r="AI74" s="437"/>
      <c r="AJ74" s="437"/>
      <c r="AK74" s="437"/>
      <c r="AL74" s="437"/>
      <c r="AM74" s="437"/>
      <c r="AN74" s="437"/>
      <c r="AO74" s="437"/>
      <c r="AP74" s="437"/>
      <c r="AQ74" s="437"/>
      <c r="AR74" s="437"/>
      <c r="AS74" s="437"/>
      <c r="AT74" s="437"/>
      <c r="AU74" s="437"/>
      <c r="AV74" s="437"/>
      <c r="BN74" s="764"/>
      <c r="BO74" s="778"/>
      <c r="BP74" s="764"/>
      <c r="BQ74" s="764"/>
      <c r="BR74" s="764"/>
      <c r="BS74" s="779"/>
      <c r="BT74" s="780"/>
      <c r="BU74" s="780"/>
    </row>
    <row r="75" spans="1:73" ht="20.25" customHeight="1">
      <c r="C75" s="476"/>
      <c r="D75" s="476"/>
      <c r="E75" s="476"/>
      <c r="F75" s="476"/>
      <c r="G75" s="476"/>
      <c r="H75" s="477"/>
      <c r="I75" s="477"/>
    </row>
    <row r="76" spans="1:73" ht="20.25" customHeight="1">
      <c r="C76" s="476"/>
      <c r="D76" s="476"/>
      <c r="E76" s="476"/>
      <c r="F76" s="476"/>
      <c r="G76" s="476"/>
      <c r="H76" s="477"/>
      <c r="I76" s="477"/>
    </row>
    <row r="77" spans="1:73" ht="20.25" customHeight="1">
      <c r="C77" s="477"/>
      <c r="D77" s="477"/>
      <c r="E77" s="477"/>
      <c r="F77" s="477"/>
      <c r="G77" s="477"/>
    </row>
    <row r="78" spans="1:73" ht="20.25" customHeight="1">
      <c r="C78" s="477"/>
      <c r="D78" s="477"/>
      <c r="E78" s="477"/>
      <c r="F78" s="477"/>
      <c r="G78" s="477"/>
    </row>
    <row r="79" spans="1:73" ht="20.25" customHeight="1">
      <c r="C79" s="477"/>
      <c r="D79" s="477"/>
      <c r="E79" s="477"/>
      <c r="F79" s="477"/>
      <c r="G79" s="477"/>
    </row>
    <row r="80" spans="1:73" ht="20.25" customHeight="1">
      <c r="C80" s="477"/>
      <c r="D80" s="477"/>
      <c r="E80" s="477"/>
      <c r="F80" s="477"/>
      <c r="G80" s="477"/>
    </row>
  </sheetData>
  <mergeCells count="243">
    <mergeCell ref="AP1:BE1"/>
    <mergeCell ref="Z2:AA2"/>
    <mergeCell ref="AC2:AD2"/>
    <mergeCell ref="AG2:AH2"/>
    <mergeCell ref="AP2:BE2"/>
    <mergeCell ref="BB3:BE3"/>
    <mergeCell ref="BB4:BE4"/>
    <mergeCell ref="AX6:AY6"/>
    <mergeCell ref="BB6:BC6"/>
    <mergeCell ref="BB8:BC8"/>
    <mergeCell ref="BB10:BD10"/>
    <mergeCell ref="AO12:AQ12"/>
    <mergeCell ref="BB12:BD12"/>
    <mergeCell ref="AU14:AW14"/>
    <mergeCell ref="AY14:BA14"/>
    <mergeCell ref="BC14:BD14"/>
    <mergeCell ref="S17:AW17"/>
    <mergeCell ref="S18:Y18"/>
    <mergeCell ref="Z18:AF18"/>
    <mergeCell ref="AG18:AM18"/>
    <mergeCell ref="AN18:AT18"/>
    <mergeCell ref="AU18:AW18"/>
    <mergeCell ref="P22:R22"/>
    <mergeCell ref="AX22:AY22"/>
    <mergeCell ref="AZ22:BA22"/>
    <mergeCell ref="P23:R23"/>
    <mergeCell ref="AX23:AY23"/>
    <mergeCell ref="AZ23:BA23"/>
    <mergeCell ref="P24:R24"/>
    <mergeCell ref="AX24:AY24"/>
    <mergeCell ref="AZ24:BA24"/>
    <mergeCell ref="P25:R25"/>
    <mergeCell ref="AX25:AY25"/>
    <mergeCell ref="AZ25:BA25"/>
    <mergeCell ref="P26:R26"/>
    <mergeCell ref="AX26:AY26"/>
    <mergeCell ref="AZ26:BA26"/>
    <mergeCell ref="P27:R27"/>
    <mergeCell ref="AX27:AY27"/>
    <mergeCell ref="AZ27:BA27"/>
    <mergeCell ref="P28:R28"/>
    <mergeCell ref="AX28:AY28"/>
    <mergeCell ref="AZ28:BA28"/>
    <mergeCell ref="P29:R29"/>
    <mergeCell ref="AX29:AY29"/>
    <mergeCell ref="AZ29:BA29"/>
    <mergeCell ref="P30:R30"/>
    <mergeCell ref="AX30:AY30"/>
    <mergeCell ref="AZ30:BA30"/>
    <mergeCell ref="P31:R31"/>
    <mergeCell ref="AX31:AY31"/>
    <mergeCell ref="AZ31:BA31"/>
    <mergeCell ref="P32:R32"/>
    <mergeCell ref="AX32:AY32"/>
    <mergeCell ref="AZ32:BA32"/>
    <mergeCell ref="P33:R33"/>
    <mergeCell ref="AX33:AY33"/>
    <mergeCell ref="AZ33:BA33"/>
    <mergeCell ref="P34:R34"/>
    <mergeCell ref="AX34:AY34"/>
    <mergeCell ref="AZ34:BA34"/>
    <mergeCell ref="P35:R35"/>
    <mergeCell ref="AX35:AY35"/>
    <mergeCell ref="AZ35:BA35"/>
    <mergeCell ref="P36:R36"/>
    <mergeCell ref="AX36:AY36"/>
    <mergeCell ref="AZ36:BA36"/>
    <mergeCell ref="P37:R37"/>
    <mergeCell ref="AX37:AY37"/>
    <mergeCell ref="AZ37:BA37"/>
    <mergeCell ref="P38:R38"/>
    <mergeCell ref="AX38:AY38"/>
    <mergeCell ref="AZ38:BA38"/>
    <mergeCell ref="P39:R39"/>
    <mergeCell ref="AX39:AY39"/>
    <mergeCell ref="AZ39:BA39"/>
    <mergeCell ref="P40:R40"/>
    <mergeCell ref="AX40:AY40"/>
    <mergeCell ref="AZ40:BA40"/>
    <mergeCell ref="P41:R41"/>
    <mergeCell ref="AX41:AY41"/>
    <mergeCell ref="AZ41:BA41"/>
    <mergeCell ref="P42:R42"/>
    <mergeCell ref="AX42:AY42"/>
    <mergeCell ref="AZ42:BA42"/>
    <mergeCell ref="P43:R43"/>
    <mergeCell ref="AX43:AY43"/>
    <mergeCell ref="AZ43:BA43"/>
    <mergeCell ref="P44:R44"/>
    <mergeCell ref="AX44:AY44"/>
    <mergeCell ref="AZ44:BA44"/>
    <mergeCell ref="P45:R45"/>
    <mergeCell ref="AX45:AY45"/>
    <mergeCell ref="AZ45:BA45"/>
    <mergeCell ref="P46:R46"/>
    <mergeCell ref="AX46:AY46"/>
    <mergeCell ref="AZ46:BA46"/>
    <mergeCell ref="P47:R47"/>
    <mergeCell ref="AX47:AY47"/>
    <mergeCell ref="AZ47:BA47"/>
    <mergeCell ref="P48:R48"/>
    <mergeCell ref="AX48:AY48"/>
    <mergeCell ref="AZ48:BA48"/>
    <mergeCell ref="P49:R49"/>
    <mergeCell ref="AX49:AY49"/>
    <mergeCell ref="AZ49:BA49"/>
    <mergeCell ref="P50:R50"/>
    <mergeCell ref="AX50:AY50"/>
    <mergeCell ref="AZ50:BA50"/>
    <mergeCell ref="P51:R51"/>
    <mergeCell ref="AX51:AY51"/>
    <mergeCell ref="AZ51:BA51"/>
    <mergeCell ref="P52:R52"/>
    <mergeCell ref="AX52:AY52"/>
    <mergeCell ref="AZ52:BA52"/>
    <mergeCell ref="P53:R53"/>
    <mergeCell ref="AX53:AY53"/>
    <mergeCell ref="AZ53:BA53"/>
    <mergeCell ref="P54:R54"/>
    <mergeCell ref="AX54:AY54"/>
    <mergeCell ref="AZ54:BA54"/>
    <mergeCell ref="P55:R55"/>
    <mergeCell ref="AX55:AY55"/>
    <mergeCell ref="AZ55:BA55"/>
    <mergeCell ref="P56:R56"/>
    <mergeCell ref="AX56:AY56"/>
    <mergeCell ref="AZ56:BA56"/>
    <mergeCell ref="P57:R57"/>
    <mergeCell ref="AX57:AY57"/>
    <mergeCell ref="AZ57:BA57"/>
    <mergeCell ref="P58:R58"/>
    <mergeCell ref="AX58:AY58"/>
    <mergeCell ref="AZ58:BA58"/>
    <mergeCell ref="P59:R59"/>
    <mergeCell ref="AX59:AY59"/>
    <mergeCell ref="AZ59:BA59"/>
    <mergeCell ref="P60:R60"/>
    <mergeCell ref="AX60:AY60"/>
    <mergeCell ref="AZ60:BA60"/>
    <mergeCell ref="G62:R62"/>
    <mergeCell ref="AX62:AY62"/>
    <mergeCell ref="AZ62:BA62"/>
    <mergeCell ref="G63:R63"/>
    <mergeCell ref="AX63:AY63"/>
    <mergeCell ref="AZ63:BA63"/>
    <mergeCell ref="G64:R64"/>
    <mergeCell ref="G65:R65"/>
    <mergeCell ref="G66:R66"/>
    <mergeCell ref="L67:R67"/>
    <mergeCell ref="L68:R68"/>
    <mergeCell ref="L69:R69"/>
    <mergeCell ref="L70:R70"/>
    <mergeCell ref="L71:R71"/>
    <mergeCell ref="B17:B21"/>
    <mergeCell ref="C17:E21"/>
    <mergeCell ref="G17:G21"/>
    <mergeCell ref="H17:K21"/>
    <mergeCell ref="L17:O21"/>
    <mergeCell ref="P17:R21"/>
    <mergeCell ref="AX17:AY21"/>
    <mergeCell ref="AZ17:BA21"/>
    <mergeCell ref="BB17:BF21"/>
    <mergeCell ref="B22:B24"/>
    <mergeCell ref="C22:E24"/>
    <mergeCell ref="G22:G24"/>
    <mergeCell ref="H22:K24"/>
    <mergeCell ref="L22:O24"/>
    <mergeCell ref="BB22:BF24"/>
    <mergeCell ref="B25:B27"/>
    <mergeCell ref="C25:E27"/>
    <mergeCell ref="G25:G27"/>
    <mergeCell ref="H25:K27"/>
    <mergeCell ref="L25:O27"/>
    <mergeCell ref="BB25:BF27"/>
    <mergeCell ref="B28:B30"/>
    <mergeCell ref="C28:E30"/>
    <mergeCell ref="G28:G30"/>
    <mergeCell ref="H28:K30"/>
    <mergeCell ref="L28:O30"/>
    <mergeCell ref="BB28:BF30"/>
    <mergeCell ref="B31:B33"/>
    <mergeCell ref="C31:E33"/>
    <mergeCell ref="G31:G33"/>
    <mergeCell ref="H31:K33"/>
    <mergeCell ref="L31:O33"/>
    <mergeCell ref="BB31:BF33"/>
    <mergeCell ref="B34:B36"/>
    <mergeCell ref="C34:E36"/>
    <mergeCell ref="G34:G36"/>
    <mergeCell ref="H34:K36"/>
    <mergeCell ref="L34:O36"/>
    <mergeCell ref="BB34:BF36"/>
    <mergeCell ref="B37:B39"/>
    <mergeCell ref="C37:E39"/>
    <mergeCell ref="G37:G39"/>
    <mergeCell ref="H37:K39"/>
    <mergeCell ref="L37:O39"/>
    <mergeCell ref="BB37:BF39"/>
    <mergeCell ref="B40:B42"/>
    <mergeCell ref="C40:E42"/>
    <mergeCell ref="G40:G42"/>
    <mergeCell ref="H40:K42"/>
    <mergeCell ref="L40:O42"/>
    <mergeCell ref="BB40:BF42"/>
    <mergeCell ref="B43:B45"/>
    <mergeCell ref="C43:E45"/>
    <mergeCell ref="G43:G45"/>
    <mergeCell ref="H43:K45"/>
    <mergeCell ref="L43:O45"/>
    <mergeCell ref="BB43:BF45"/>
    <mergeCell ref="B46:B48"/>
    <mergeCell ref="C46:E48"/>
    <mergeCell ref="G46:G48"/>
    <mergeCell ref="H46:K48"/>
    <mergeCell ref="L46:O48"/>
    <mergeCell ref="BB46:BF48"/>
    <mergeCell ref="B49:B51"/>
    <mergeCell ref="C49:E51"/>
    <mergeCell ref="G49:G51"/>
    <mergeCell ref="H49:K51"/>
    <mergeCell ref="L49:O51"/>
    <mergeCell ref="BB49:BF51"/>
    <mergeCell ref="B52:B54"/>
    <mergeCell ref="C52:E54"/>
    <mergeCell ref="G52:G54"/>
    <mergeCell ref="H52:K54"/>
    <mergeCell ref="L52:O54"/>
    <mergeCell ref="BB52:BF54"/>
    <mergeCell ref="B55:B57"/>
    <mergeCell ref="C55:E57"/>
    <mergeCell ref="G55:G57"/>
    <mergeCell ref="H55:K57"/>
    <mergeCell ref="L55:O57"/>
    <mergeCell ref="BB55:BF57"/>
    <mergeCell ref="B58:B60"/>
    <mergeCell ref="C58:E60"/>
    <mergeCell ref="G58:G60"/>
    <mergeCell ref="H58:K60"/>
    <mergeCell ref="L58:O60"/>
    <mergeCell ref="BB58:BF60"/>
    <mergeCell ref="B67:K71"/>
    <mergeCell ref="BB62:BF71"/>
    <mergeCell ref="AX64:BA71"/>
  </mergeCells>
  <phoneticPr fontId="35"/>
  <conditionalFormatting sqref="S24 S62:BA71">
    <cfRule type="expression" dxfId="547" priority="783">
      <formula>INDIRECT(ADDRESS(ROW(),COLUMN()))=TRUNC(INDIRECT(ADDRESS(ROW(),COLUMN())))</formula>
    </cfRule>
  </conditionalFormatting>
  <conditionalFormatting sqref="S23">
    <cfRule type="expression" dxfId="546" priority="782">
      <formula>INDIRECT(ADDRESS(ROW(),COLUMN()))=TRUNC(INDIRECT(ADDRESS(ROW(),COLUMN())))</formula>
    </cfRule>
  </conditionalFormatting>
  <conditionalFormatting sqref="T24:Y24">
    <cfRule type="expression" dxfId="545" priority="781">
      <formula>INDIRECT(ADDRESS(ROW(),COLUMN()))=TRUNC(INDIRECT(ADDRESS(ROW(),COLUMN())))</formula>
    </cfRule>
  </conditionalFormatting>
  <conditionalFormatting sqref="T23:Y23">
    <cfRule type="expression" dxfId="544" priority="780">
      <formula>INDIRECT(ADDRESS(ROW(),COLUMN()))=TRUNC(INDIRECT(ADDRESS(ROW(),COLUMN())))</formula>
    </cfRule>
  </conditionalFormatting>
  <conditionalFormatting sqref="AX23:BA24">
    <cfRule type="expression" dxfId="543" priority="763">
      <formula>INDIRECT(ADDRESS(ROW(),COLUMN()))=TRUNC(INDIRECT(ADDRESS(ROW(),COLUMN())))</formula>
    </cfRule>
  </conditionalFormatting>
  <conditionalFormatting sqref="BC14:BD14">
    <cfRule type="expression" dxfId="542" priority="509">
      <formula>INDIRECT(ADDRESS(ROW(),COLUMN()))=TRUNC(INDIRECT(ADDRESS(ROW(),COLUMN())))</formula>
    </cfRule>
  </conditionalFormatting>
  <conditionalFormatting sqref="Z24">
    <cfRule type="expression" dxfId="541" priority="508">
      <formula>INDIRECT(ADDRESS(ROW(),COLUMN()))=TRUNC(INDIRECT(ADDRESS(ROW(),COLUMN())))</formula>
    </cfRule>
  </conditionalFormatting>
  <conditionalFormatting sqref="Z23">
    <cfRule type="expression" dxfId="540" priority="507">
      <formula>INDIRECT(ADDRESS(ROW(),COLUMN()))=TRUNC(INDIRECT(ADDRESS(ROW(),COLUMN())))</formula>
    </cfRule>
  </conditionalFormatting>
  <conditionalFormatting sqref="AA24:AF24">
    <cfRule type="expression" dxfId="539" priority="506">
      <formula>INDIRECT(ADDRESS(ROW(),COLUMN()))=TRUNC(INDIRECT(ADDRESS(ROW(),COLUMN())))</formula>
    </cfRule>
  </conditionalFormatting>
  <conditionalFormatting sqref="AA23:AF23">
    <cfRule type="expression" dxfId="538" priority="505">
      <formula>INDIRECT(ADDRESS(ROW(),COLUMN()))=TRUNC(INDIRECT(ADDRESS(ROW(),COLUMN())))</formula>
    </cfRule>
  </conditionalFormatting>
  <conditionalFormatting sqref="AG24">
    <cfRule type="expression" dxfId="537" priority="504">
      <formula>INDIRECT(ADDRESS(ROW(),COLUMN()))=TRUNC(INDIRECT(ADDRESS(ROW(),COLUMN())))</formula>
    </cfRule>
  </conditionalFormatting>
  <conditionalFormatting sqref="AG23">
    <cfRule type="expression" dxfId="536" priority="503">
      <formula>INDIRECT(ADDRESS(ROW(),COLUMN()))=TRUNC(INDIRECT(ADDRESS(ROW(),COLUMN())))</formula>
    </cfRule>
  </conditionalFormatting>
  <conditionalFormatting sqref="AH24:AM24">
    <cfRule type="expression" dxfId="535" priority="502">
      <formula>INDIRECT(ADDRESS(ROW(),COLUMN()))=TRUNC(INDIRECT(ADDRESS(ROW(),COLUMN())))</formula>
    </cfRule>
  </conditionalFormatting>
  <conditionalFormatting sqref="AH23:AM23">
    <cfRule type="expression" dxfId="534" priority="501">
      <formula>INDIRECT(ADDRESS(ROW(),COLUMN()))=TRUNC(INDIRECT(ADDRESS(ROW(),COLUMN())))</formula>
    </cfRule>
  </conditionalFormatting>
  <conditionalFormatting sqref="AN24">
    <cfRule type="expression" dxfId="533" priority="500">
      <formula>INDIRECT(ADDRESS(ROW(),COLUMN()))=TRUNC(INDIRECT(ADDRESS(ROW(),COLUMN())))</formula>
    </cfRule>
  </conditionalFormatting>
  <conditionalFormatting sqref="AN23">
    <cfRule type="expression" dxfId="532" priority="499">
      <formula>INDIRECT(ADDRESS(ROW(),COLUMN()))=TRUNC(INDIRECT(ADDRESS(ROW(),COLUMN())))</formula>
    </cfRule>
  </conditionalFormatting>
  <conditionalFormatting sqref="AO24:AT24">
    <cfRule type="expression" dxfId="531" priority="498">
      <formula>INDIRECT(ADDRESS(ROW(),COLUMN()))=TRUNC(INDIRECT(ADDRESS(ROW(),COLUMN())))</formula>
    </cfRule>
  </conditionalFormatting>
  <conditionalFormatting sqref="AO23:AT23">
    <cfRule type="expression" dxfId="530" priority="497">
      <formula>INDIRECT(ADDRESS(ROW(),COLUMN()))=TRUNC(INDIRECT(ADDRESS(ROW(),COLUMN())))</formula>
    </cfRule>
  </conditionalFormatting>
  <conditionalFormatting sqref="AU24">
    <cfRule type="expression" dxfId="529" priority="496">
      <formula>INDIRECT(ADDRESS(ROW(),COLUMN()))=TRUNC(INDIRECT(ADDRESS(ROW(),COLUMN())))</formula>
    </cfRule>
  </conditionalFormatting>
  <conditionalFormatting sqref="AU23">
    <cfRule type="expression" dxfId="528" priority="495">
      <formula>INDIRECT(ADDRESS(ROW(),COLUMN()))=TRUNC(INDIRECT(ADDRESS(ROW(),COLUMN())))</formula>
    </cfRule>
  </conditionalFormatting>
  <conditionalFormatting sqref="AV24:AW24">
    <cfRule type="expression" dxfId="527" priority="494">
      <formula>INDIRECT(ADDRESS(ROW(),COLUMN()))=TRUNC(INDIRECT(ADDRESS(ROW(),COLUMN())))</formula>
    </cfRule>
  </conditionalFormatting>
  <conditionalFormatting sqref="AV23:AW23">
    <cfRule type="expression" dxfId="526" priority="493">
      <formula>INDIRECT(ADDRESS(ROW(),COLUMN()))=TRUNC(INDIRECT(ADDRESS(ROW(),COLUMN())))</formula>
    </cfRule>
  </conditionalFormatting>
  <conditionalFormatting sqref="S27">
    <cfRule type="expression" dxfId="525" priority="252">
      <formula>INDIRECT(ADDRESS(ROW(),COLUMN()))=TRUNC(INDIRECT(ADDRESS(ROW(),COLUMN())))</formula>
    </cfRule>
  </conditionalFormatting>
  <conditionalFormatting sqref="S26">
    <cfRule type="expression" dxfId="524" priority="251">
      <formula>INDIRECT(ADDRESS(ROW(),COLUMN()))=TRUNC(INDIRECT(ADDRESS(ROW(),COLUMN())))</formula>
    </cfRule>
  </conditionalFormatting>
  <conditionalFormatting sqref="T27:Y27">
    <cfRule type="expression" dxfId="523" priority="250">
      <formula>INDIRECT(ADDRESS(ROW(),COLUMN()))=TRUNC(INDIRECT(ADDRESS(ROW(),COLUMN())))</formula>
    </cfRule>
  </conditionalFormatting>
  <conditionalFormatting sqref="T26:Y26">
    <cfRule type="expression" dxfId="522" priority="249">
      <formula>INDIRECT(ADDRESS(ROW(),COLUMN()))=TRUNC(INDIRECT(ADDRESS(ROW(),COLUMN())))</formula>
    </cfRule>
  </conditionalFormatting>
  <conditionalFormatting sqref="AX26:BA27">
    <cfRule type="expression" dxfId="521" priority="248">
      <formula>INDIRECT(ADDRESS(ROW(),COLUMN()))=TRUNC(INDIRECT(ADDRESS(ROW(),COLUMN())))</formula>
    </cfRule>
  </conditionalFormatting>
  <conditionalFormatting sqref="Z27">
    <cfRule type="expression" dxfId="520" priority="247">
      <formula>INDIRECT(ADDRESS(ROW(),COLUMN()))=TRUNC(INDIRECT(ADDRESS(ROW(),COLUMN())))</formula>
    </cfRule>
  </conditionalFormatting>
  <conditionalFormatting sqref="Z26">
    <cfRule type="expression" dxfId="519" priority="246">
      <formula>INDIRECT(ADDRESS(ROW(),COLUMN()))=TRUNC(INDIRECT(ADDRESS(ROW(),COLUMN())))</formula>
    </cfRule>
  </conditionalFormatting>
  <conditionalFormatting sqref="AA27:AF27">
    <cfRule type="expression" dxfId="518" priority="245">
      <formula>INDIRECT(ADDRESS(ROW(),COLUMN()))=TRUNC(INDIRECT(ADDRESS(ROW(),COLUMN())))</formula>
    </cfRule>
  </conditionalFormatting>
  <conditionalFormatting sqref="AA26:AF26">
    <cfRule type="expression" dxfId="517" priority="244">
      <formula>INDIRECT(ADDRESS(ROW(),COLUMN()))=TRUNC(INDIRECT(ADDRESS(ROW(),COLUMN())))</formula>
    </cfRule>
  </conditionalFormatting>
  <conditionalFormatting sqref="AG27">
    <cfRule type="expression" dxfId="516" priority="243">
      <formula>INDIRECT(ADDRESS(ROW(),COLUMN()))=TRUNC(INDIRECT(ADDRESS(ROW(),COLUMN())))</formula>
    </cfRule>
  </conditionalFormatting>
  <conditionalFormatting sqref="AG26">
    <cfRule type="expression" dxfId="515" priority="242">
      <formula>INDIRECT(ADDRESS(ROW(),COLUMN()))=TRUNC(INDIRECT(ADDRESS(ROW(),COLUMN())))</formula>
    </cfRule>
  </conditionalFormatting>
  <conditionalFormatting sqref="AH27:AM27">
    <cfRule type="expression" dxfId="514" priority="241">
      <formula>INDIRECT(ADDRESS(ROW(),COLUMN()))=TRUNC(INDIRECT(ADDRESS(ROW(),COLUMN())))</formula>
    </cfRule>
  </conditionalFormatting>
  <conditionalFormatting sqref="AH26:AM26">
    <cfRule type="expression" dxfId="513" priority="240">
      <formula>INDIRECT(ADDRESS(ROW(),COLUMN()))=TRUNC(INDIRECT(ADDRESS(ROW(),COLUMN())))</formula>
    </cfRule>
  </conditionalFormatting>
  <conditionalFormatting sqref="AN27">
    <cfRule type="expression" dxfId="512" priority="239">
      <formula>INDIRECT(ADDRESS(ROW(),COLUMN()))=TRUNC(INDIRECT(ADDRESS(ROW(),COLUMN())))</formula>
    </cfRule>
  </conditionalFormatting>
  <conditionalFormatting sqref="AN26">
    <cfRule type="expression" dxfId="511" priority="238">
      <formula>INDIRECT(ADDRESS(ROW(),COLUMN()))=TRUNC(INDIRECT(ADDRESS(ROW(),COLUMN())))</formula>
    </cfRule>
  </conditionalFormatting>
  <conditionalFormatting sqref="AO27:AT27">
    <cfRule type="expression" dxfId="510" priority="237">
      <formula>INDIRECT(ADDRESS(ROW(),COLUMN()))=TRUNC(INDIRECT(ADDRESS(ROW(),COLUMN())))</formula>
    </cfRule>
  </conditionalFormatting>
  <conditionalFormatting sqref="AO26:AT26">
    <cfRule type="expression" dxfId="509" priority="236">
      <formula>INDIRECT(ADDRESS(ROW(),COLUMN()))=TRUNC(INDIRECT(ADDRESS(ROW(),COLUMN())))</formula>
    </cfRule>
  </conditionalFormatting>
  <conditionalFormatting sqref="AU27">
    <cfRule type="expression" dxfId="508" priority="235">
      <formula>INDIRECT(ADDRESS(ROW(),COLUMN()))=TRUNC(INDIRECT(ADDRESS(ROW(),COLUMN())))</formula>
    </cfRule>
  </conditionalFormatting>
  <conditionalFormatting sqref="AU26">
    <cfRule type="expression" dxfId="507" priority="234">
      <formula>INDIRECT(ADDRESS(ROW(),COLUMN()))=TRUNC(INDIRECT(ADDRESS(ROW(),COLUMN())))</formula>
    </cfRule>
  </conditionalFormatting>
  <conditionalFormatting sqref="AV27:AW27">
    <cfRule type="expression" dxfId="506" priority="233">
      <formula>INDIRECT(ADDRESS(ROW(),COLUMN()))=TRUNC(INDIRECT(ADDRESS(ROW(),COLUMN())))</formula>
    </cfRule>
  </conditionalFormatting>
  <conditionalFormatting sqref="AV26:AW26">
    <cfRule type="expression" dxfId="505" priority="232">
      <formula>INDIRECT(ADDRESS(ROW(),COLUMN()))=TRUNC(INDIRECT(ADDRESS(ROW(),COLUMN())))</formula>
    </cfRule>
  </conditionalFormatting>
  <conditionalFormatting sqref="S30">
    <cfRule type="expression" dxfId="504" priority="231">
      <formula>INDIRECT(ADDRESS(ROW(),COLUMN()))=TRUNC(INDIRECT(ADDRESS(ROW(),COLUMN())))</formula>
    </cfRule>
  </conditionalFormatting>
  <conditionalFormatting sqref="S29">
    <cfRule type="expression" dxfId="503" priority="230">
      <formula>INDIRECT(ADDRESS(ROW(),COLUMN()))=TRUNC(INDIRECT(ADDRESS(ROW(),COLUMN())))</formula>
    </cfRule>
  </conditionalFormatting>
  <conditionalFormatting sqref="T30:Y30">
    <cfRule type="expression" dxfId="502" priority="229">
      <formula>INDIRECT(ADDRESS(ROW(),COLUMN()))=TRUNC(INDIRECT(ADDRESS(ROW(),COLUMN())))</formula>
    </cfRule>
  </conditionalFormatting>
  <conditionalFormatting sqref="T29:Y29">
    <cfRule type="expression" dxfId="501" priority="228">
      <formula>INDIRECT(ADDRESS(ROW(),COLUMN()))=TRUNC(INDIRECT(ADDRESS(ROW(),COLUMN())))</formula>
    </cfRule>
  </conditionalFormatting>
  <conditionalFormatting sqref="AX29:BA30">
    <cfRule type="expression" dxfId="500" priority="227">
      <formula>INDIRECT(ADDRESS(ROW(),COLUMN()))=TRUNC(INDIRECT(ADDRESS(ROW(),COLUMN())))</formula>
    </cfRule>
  </conditionalFormatting>
  <conditionalFormatting sqref="Z30">
    <cfRule type="expression" dxfId="499" priority="226">
      <formula>INDIRECT(ADDRESS(ROW(),COLUMN()))=TRUNC(INDIRECT(ADDRESS(ROW(),COLUMN())))</formula>
    </cfRule>
  </conditionalFormatting>
  <conditionalFormatting sqref="Z29">
    <cfRule type="expression" dxfId="498" priority="225">
      <formula>INDIRECT(ADDRESS(ROW(),COLUMN()))=TRUNC(INDIRECT(ADDRESS(ROW(),COLUMN())))</formula>
    </cfRule>
  </conditionalFormatting>
  <conditionalFormatting sqref="AA30:AF30">
    <cfRule type="expression" dxfId="497" priority="224">
      <formula>INDIRECT(ADDRESS(ROW(),COLUMN()))=TRUNC(INDIRECT(ADDRESS(ROW(),COLUMN())))</formula>
    </cfRule>
  </conditionalFormatting>
  <conditionalFormatting sqref="AA29:AF29">
    <cfRule type="expression" dxfId="496" priority="223">
      <formula>INDIRECT(ADDRESS(ROW(),COLUMN()))=TRUNC(INDIRECT(ADDRESS(ROW(),COLUMN())))</formula>
    </cfRule>
  </conditionalFormatting>
  <conditionalFormatting sqref="AG30">
    <cfRule type="expression" dxfId="495" priority="222">
      <formula>INDIRECT(ADDRESS(ROW(),COLUMN()))=TRUNC(INDIRECT(ADDRESS(ROW(),COLUMN())))</formula>
    </cfRule>
  </conditionalFormatting>
  <conditionalFormatting sqref="AG29">
    <cfRule type="expression" dxfId="494" priority="221">
      <formula>INDIRECT(ADDRESS(ROW(),COLUMN()))=TRUNC(INDIRECT(ADDRESS(ROW(),COLUMN())))</formula>
    </cfRule>
  </conditionalFormatting>
  <conditionalFormatting sqref="AH30:AM30">
    <cfRule type="expression" dxfId="493" priority="220">
      <formula>INDIRECT(ADDRESS(ROW(),COLUMN()))=TRUNC(INDIRECT(ADDRESS(ROW(),COLUMN())))</formula>
    </cfRule>
  </conditionalFormatting>
  <conditionalFormatting sqref="AH29:AM29">
    <cfRule type="expression" dxfId="492" priority="219">
      <formula>INDIRECT(ADDRESS(ROW(),COLUMN()))=TRUNC(INDIRECT(ADDRESS(ROW(),COLUMN())))</formula>
    </cfRule>
  </conditionalFormatting>
  <conditionalFormatting sqref="AN30">
    <cfRule type="expression" dxfId="491" priority="218">
      <formula>INDIRECT(ADDRESS(ROW(),COLUMN()))=TRUNC(INDIRECT(ADDRESS(ROW(),COLUMN())))</formula>
    </cfRule>
  </conditionalFormatting>
  <conditionalFormatting sqref="AN29">
    <cfRule type="expression" dxfId="490" priority="217">
      <formula>INDIRECT(ADDRESS(ROW(),COLUMN()))=TRUNC(INDIRECT(ADDRESS(ROW(),COLUMN())))</formula>
    </cfRule>
  </conditionalFormatting>
  <conditionalFormatting sqref="AO30:AT30">
    <cfRule type="expression" dxfId="489" priority="216">
      <formula>INDIRECT(ADDRESS(ROW(),COLUMN()))=TRUNC(INDIRECT(ADDRESS(ROW(),COLUMN())))</formula>
    </cfRule>
  </conditionalFormatting>
  <conditionalFormatting sqref="AO29:AT29">
    <cfRule type="expression" dxfId="488" priority="215">
      <formula>INDIRECT(ADDRESS(ROW(),COLUMN()))=TRUNC(INDIRECT(ADDRESS(ROW(),COLUMN())))</formula>
    </cfRule>
  </conditionalFormatting>
  <conditionalFormatting sqref="AU30">
    <cfRule type="expression" dxfId="487" priority="214">
      <formula>INDIRECT(ADDRESS(ROW(),COLUMN()))=TRUNC(INDIRECT(ADDRESS(ROW(),COLUMN())))</formula>
    </cfRule>
  </conditionalFormatting>
  <conditionalFormatting sqref="AU29">
    <cfRule type="expression" dxfId="486" priority="213">
      <formula>INDIRECT(ADDRESS(ROW(),COLUMN()))=TRUNC(INDIRECT(ADDRESS(ROW(),COLUMN())))</formula>
    </cfRule>
  </conditionalFormatting>
  <conditionalFormatting sqref="AV30:AW30">
    <cfRule type="expression" dxfId="485" priority="212">
      <formula>INDIRECT(ADDRESS(ROW(),COLUMN()))=TRUNC(INDIRECT(ADDRESS(ROW(),COLUMN())))</formula>
    </cfRule>
  </conditionalFormatting>
  <conditionalFormatting sqref="AV29:AW29">
    <cfRule type="expression" dxfId="484" priority="211">
      <formula>INDIRECT(ADDRESS(ROW(),COLUMN()))=TRUNC(INDIRECT(ADDRESS(ROW(),COLUMN())))</formula>
    </cfRule>
  </conditionalFormatting>
  <conditionalFormatting sqref="S33">
    <cfRule type="expression" dxfId="483" priority="210">
      <formula>INDIRECT(ADDRESS(ROW(),COLUMN()))=TRUNC(INDIRECT(ADDRESS(ROW(),COLUMN())))</formula>
    </cfRule>
  </conditionalFormatting>
  <conditionalFormatting sqref="S32">
    <cfRule type="expression" dxfId="482" priority="209">
      <formula>INDIRECT(ADDRESS(ROW(),COLUMN()))=TRUNC(INDIRECT(ADDRESS(ROW(),COLUMN())))</formula>
    </cfRule>
  </conditionalFormatting>
  <conditionalFormatting sqref="T33:Y33">
    <cfRule type="expression" dxfId="481" priority="208">
      <formula>INDIRECT(ADDRESS(ROW(),COLUMN()))=TRUNC(INDIRECT(ADDRESS(ROW(),COLUMN())))</formula>
    </cfRule>
  </conditionalFormatting>
  <conditionalFormatting sqref="T32:Y32">
    <cfRule type="expression" dxfId="480" priority="207">
      <formula>INDIRECT(ADDRESS(ROW(),COLUMN()))=TRUNC(INDIRECT(ADDRESS(ROW(),COLUMN())))</formula>
    </cfRule>
  </conditionalFormatting>
  <conditionalFormatting sqref="AX32:BA33">
    <cfRule type="expression" dxfId="479" priority="206">
      <formula>INDIRECT(ADDRESS(ROW(),COLUMN()))=TRUNC(INDIRECT(ADDRESS(ROW(),COLUMN())))</formula>
    </cfRule>
  </conditionalFormatting>
  <conditionalFormatting sqref="Z33">
    <cfRule type="expression" dxfId="478" priority="205">
      <formula>INDIRECT(ADDRESS(ROW(),COLUMN()))=TRUNC(INDIRECT(ADDRESS(ROW(),COLUMN())))</formula>
    </cfRule>
  </conditionalFormatting>
  <conditionalFormatting sqref="Z32">
    <cfRule type="expression" dxfId="477" priority="204">
      <formula>INDIRECT(ADDRESS(ROW(),COLUMN()))=TRUNC(INDIRECT(ADDRESS(ROW(),COLUMN())))</formula>
    </cfRule>
  </conditionalFormatting>
  <conditionalFormatting sqref="AA33:AF33">
    <cfRule type="expression" dxfId="476" priority="203">
      <formula>INDIRECT(ADDRESS(ROW(),COLUMN()))=TRUNC(INDIRECT(ADDRESS(ROW(),COLUMN())))</formula>
    </cfRule>
  </conditionalFormatting>
  <conditionalFormatting sqref="AA32:AF32">
    <cfRule type="expression" dxfId="475" priority="202">
      <formula>INDIRECT(ADDRESS(ROW(),COLUMN()))=TRUNC(INDIRECT(ADDRESS(ROW(),COLUMN())))</formula>
    </cfRule>
  </conditionalFormatting>
  <conditionalFormatting sqref="AG33">
    <cfRule type="expression" dxfId="474" priority="201">
      <formula>INDIRECT(ADDRESS(ROW(),COLUMN()))=TRUNC(INDIRECT(ADDRESS(ROW(),COLUMN())))</formula>
    </cfRule>
  </conditionalFormatting>
  <conditionalFormatting sqref="AG32">
    <cfRule type="expression" dxfId="473" priority="200">
      <formula>INDIRECT(ADDRESS(ROW(),COLUMN()))=TRUNC(INDIRECT(ADDRESS(ROW(),COLUMN())))</formula>
    </cfRule>
  </conditionalFormatting>
  <conditionalFormatting sqref="AH33:AM33">
    <cfRule type="expression" dxfId="472" priority="199">
      <formula>INDIRECT(ADDRESS(ROW(),COLUMN()))=TRUNC(INDIRECT(ADDRESS(ROW(),COLUMN())))</formula>
    </cfRule>
  </conditionalFormatting>
  <conditionalFormatting sqref="AH32:AM32">
    <cfRule type="expression" dxfId="471" priority="198">
      <formula>INDIRECT(ADDRESS(ROW(),COLUMN()))=TRUNC(INDIRECT(ADDRESS(ROW(),COLUMN())))</formula>
    </cfRule>
  </conditionalFormatting>
  <conditionalFormatting sqref="AN33">
    <cfRule type="expression" dxfId="470" priority="197">
      <formula>INDIRECT(ADDRESS(ROW(),COLUMN()))=TRUNC(INDIRECT(ADDRESS(ROW(),COLUMN())))</formula>
    </cfRule>
  </conditionalFormatting>
  <conditionalFormatting sqref="AN32">
    <cfRule type="expression" dxfId="469" priority="196">
      <formula>INDIRECT(ADDRESS(ROW(),COLUMN()))=TRUNC(INDIRECT(ADDRESS(ROW(),COLUMN())))</formula>
    </cfRule>
  </conditionalFormatting>
  <conditionalFormatting sqref="AO33:AT33">
    <cfRule type="expression" dxfId="468" priority="195">
      <formula>INDIRECT(ADDRESS(ROW(),COLUMN()))=TRUNC(INDIRECT(ADDRESS(ROW(),COLUMN())))</formula>
    </cfRule>
  </conditionalFormatting>
  <conditionalFormatting sqref="AO32:AT32">
    <cfRule type="expression" dxfId="467" priority="194">
      <formula>INDIRECT(ADDRESS(ROW(),COLUMN()))=TRUNC(INDIRECT(ADDRESS(ROW(),COLUMN())))</formula>
    </cfRule>
  </conditionalFormatting>
  <conditionalFormatting sqref="AU33">
    <cfRule type="expression" dxfId="466" priority="193">
      <formula>INDIRECT(ADDRESS(ROW(),COLUMN()))=TRUNC(INDIRECT(ADDRESS(ROW(),COLUMN())))</formula>
    </cfRule>
  </conditionalFormatting>
  <conditionalFormatting sqref="AU32">
    <cfRule type="expression" dxfId="465" priority="192">
      <formula>INDIRECT(ADDRESS(ROW(),COLUMN()))=TRUNC(INDIRECT(ADDRESS(ROW(),COLUMN())))</formula>
    </cfRule>
  </conditionalFormatting>
  <conditionalFormatting sqref="AV33:AW33">
    <cfRule type="expression" dxfId="464" priority="191">
      <formula>INDIRECT(ADDRESS(ROW(),COLUMN()))=TRUNC(INDIRECT(ADDRESS(ROW(),COLUMN())))</formula>
    </cfRule>
  </conditionalFormatting>
  <conditionalFormatting sqref="AV32:AW32">
    <cfRule type="expression" dxfId="463" priority="190">
      <formula>INDIRECT(ADDRESS(ROW(),COLUMN()))=TRUNC(INDIRECT(ADDRESS(ROW(),COLUMN())))</formula>
    </cfRule>
  </conditionalFormatting>
  <conditionalFormatting sqref="S36">
    <cfRule type="expression" dxfId="462" priority="189">
      <formula>INDIRECT(ADDRESS(ROW(),COLUMN()))=TRUNC(INDIRECT(ADDRESS(ROW(),COLUMN())))</formula>
    </cfRule>
  </conditionalFormatting>
  <conditionalFormatting sqref="S35">
    <cfRule type="expression" dxfId="461" priority="188">
      <formula>INDIRECT(ADDRESS(ROW(),COLUMN()))=TRUNC(INDIRECT(ADDRESS(ROW(),COLUMN())))</formula>
    </cfRule>
  </conditionalFormatting>
  <conditionalFormatting sqref="T36:Y36">
    <cfRule type="expression" dxfId="460" priority="187">
      <formula>INDIRECT(ADDRESS(ROW(),COLUMN()))=TRUNC(INDIRECT(ADDRESS(ROW(),COLUMN())))</formula>
    </cfRule>
  </conditionalFormatting>
  <conditionalFormatting sqref="T35:Y35">
    <cfRule type="expression" dxfId="459" priority="186">
      <formula>INDIRECT(ADDRESS(ROW(),COLUMN()))=TRUNC(INDIRECT(ADDRESS(ROW(),COLUMN())))</formula>
    </cfRule>
  </conditionalFormatting>
  <conditionalFormatting sqref="AX35:BA36">
    <cfRule type="expression" dxfId="458" priority="185">
      <formula>INDIRECT(ADDRESS(ROW(),COLUMN()))=TRUNC(INDIRECT(ADDRESS(ROW(),COLUMN())))</formula>
    </cfRule>
  </conditionalFormatting>
  <conditionalFormatting sqref="Z36">
    <cfRule type="expression" dxfId="457" priority="184">
      <formula>INDIRECT(ADDRESS(ROW(),COLUMN()))=TRUNC(INDIRECT(ADDRESS(ROW(),COLUMN())))</formula>
    </cfRule>
  </conditionalFormatting>
  <conditionalFormatting sqref="Z35">
    <cfRule type="expression" dxfId="456" priority="183">
      <formula>INDIRECT(ADDRESS(ROW(),COLUMN()))=TRUNC(INDIRECT(ADDRESS(ROW(),COLUMN())))</formula>
    </cfRule>
  </conditionalFormatting>
  <conditionalFormatting sqref="AA36:AF36">
    <cfRule type="expression" dxfId="455" priority="182">
      <formula>INDIRECT(ADDRESS(ROW(),COLUMN()))=TRUNC(INDIRECT(ADDRESS(ROW(),COLUMN())))</formula>
    </cfRule>
  </conditionalFormatting>
  <conditionalFormatting sqref="AA35:AF35">
    <cfRule type="expression" dxfId="454" priority="181">
      <formula>INDIRECT(ADDRESS(ROW(),COLUMN()))=TRUNC(INDIRECT(ADDRESS(ROW(),COLUMN())))</formula>
    </cfRule>
  </conditionalFormatting>
  <conditionalFormatting sqref="AG36">
    <cfRule type="expression" dxfId="453" priority="180">
      <formula>INDIRECT(ADDRESS(ROW(),COLUMN()))=TRUNC(INDIRECT(ADDRESS(ROW(),COLUMN())))</formula>
    </cfRule>
  </conditionalFormatting>
  <conditionalFormatting sqref="AG35">
    <cfRule type="expression" dxfId="452" priority="179">
      <formula>INDIRECT(ADDRESS(ROW(),COLUMN()))=TRUNC(INDIRECT(ADDRESS(ROW(),COLUMN())))</formula>
    </cfRule>
  </conditionalFormatting>
  <conditionalFormatting sqref="AH36:AM36">
    <cfRule type="expression" dxfId="451" priority="178">
      <formula>INDIRECT(ADDRESS(ROW(),COLUMN()))=TRUNC(INDIRECT(ADDRESS(ROW(),COLUMN())))</formula>
    </cfRule>
  </conditionalFormatting>
  <conditionalFormatting sqref="AH35:AM35">
    <cfRule type="expression" dxfId="450" priority="177">
      <formula>INDIRECT(ADDRESS(ROW(),COLUMN()))=TRUNC(INDIRECT(ADDRESS(ROW(),COLUMN())))</formula>
    </cfRule>
  </conditionalFormatting>
  <conditionalFormatting sqref="AN36">
    <cfRule type="expression" dxfId="449" priority="176">
      <formula>INDIRECT(ADDRESS(ROW(),COLUMN()))=TRUNC(INDIRECT(ADDRESS(ROW(),COLUMN())))</formula>
    </cfRule>
  </conditionalFormatting>
  <conditionalFormatting sqref="AN35">
    <cfRule type="expression" dxfId="448" priority="175">
      <formula>INDIRECT(ADDRESS(ROW(),COLUMN()))=TRUNC(INDIRECT(ADDRESS(ROW(),COLUMN())))</formula>
    </cfRule>
  </conditionalFormatting>
  <conditionalFormatting sqref="AO36:AT36">
    <cfRule type="expression" dxfId="447" priority="174">
      <formula>INDIRECT(ADDRESS(ROW(),COLUMN()))=TRUNC(INDIRECT(ADDRESS(ROW(),COLUMN())))</formula>
    </cfRule>
  </conditionalFormatting>
  <conditionalFormatting sqref="AO35:AT35">
    <cfRule type="expression" dxfId="446" priority="173">
      <formula>INDIRECT(ADDRESS(ROW(),COLUMN()))=TRUNC(INDIRECT(ADDRESS(ROW(),COLUMN())))</formula>
    </cfRule>
  </conditionalFormatting>
  <conditionalFormatting sqref="AU36">
    <cfRule type="expression" dxfId="445" priority="172">
      <formula>INDIRECT(ADDRESS(ROW(),COLUMN()))=TRUNC(INDIRECT(ADDRESS(ROW(),COLUMN())))</formula>
    </cfRule>
  </conditionalFormatting>
  <conditionalFormatting sqref="AU35">
    <cfRule type="expression" dxfId="444" priority="171">
      <formula>INDIRECT(ADDRESS(ROW(),COLUMN()))=TRUNC(INDIRECT(ADDRESS(ROW(),COLUMN())))</formula>
    </cfRule>
  </conditionalFormatting>
  <conditionalFormatting sqref="AV36:AW36">
    <cfRule type="expression" dxfId="443" priority="170">
      <formula>INDIRECT(ADDRESS(ROW(),COLUMN()))=TRUNC(INDIRECT(ADDRESS(ROW(),COLUMN())))</formula>
    </cfRule>
  </conditionalFormatting>
  <conditionalFormatting sqref="AV35:AW35">
    <cfRule type="expression" dxfId="442" priority="169">
      <formula>INDIRECT(ADDRESS(ROW(),COLUMN()))=TRUNC(INDIRECT(ADDRESS(ROW(),COLUMN())))</formula>
    </cfRule>
  </conditionalFormatting>
  <conditionalFormatting sqref="S39">
    <cfRule type="expression" dxfId="441" priority="168">
      <formula>INDIRECT(ADDRESS(ROW(),COLUMN()))=TRUNC(INDIRECT(ADDRESS(ROW(),COLUMN())))</formula>
    </cfRule>
  </conditionalFormatting>
  <conditionalFormatting sqref="S38">
    <cfRule type="expression" dxfId="440" priority="167">
      <formula>INDIRECT(ADDRESS(ROW(),COLUMN()))=TRUNC(INDIRECT(ADDRESS(ROW(),COLUMN())))</formula>
    </cfRule>
  </conditionalFormatting>
  <conditionalFormatting sqref="T39:Y39">
    <cfRule type="expression" dxfId="439" priority="166">
      <formula>INDIRECT(ADDRESS(ROW(),COLUMN()))=TRUNC(INDIRECT(ADDRESS(ROW(),COLUMN())))</formula>
    </cfRule>
  </conditionalFormatting>
  <conditionalFormatting sqref="T38:Y38">
    <cfRule type="expression" dxfId="438" priority="165">
      <formula>INDIRECT(ADDRESS(ROW(),COLUMN()))=TRUNC(INDIRECT(ADDRESS(ROW(),COLUMN())))</formula>
    </cfRule>
  </conditionalFormatting>
  <conditionalFormatting sqref="AX38:BA39">
    <cfRule type="expression" dxfId="437" priority="164">
      <formula>INDIRECT(ADDRESS(ROW(),COLUMN()))=TRUNC(INDIRECT(ADDRESS(ROW(),COLUMN())))</formula>
    </cfRule>
  </conditionalFormatting>
  <conditionalFormatting sqref="Z39">
    <cfRule type="expression" dxfId="436" priority="163">
      <formula>INDIRECT(ADDRESS(ROW(),COLUMN()))=TRUNC(INDIRECT(ADDRESS(ROW(),COLUMN())))</formula>
    </cfRule>
  </conditionalFormatting>
  <conditionalFormatting sqref="Z38">
    <cfRule type="expression" dxfId="435" priority="162">
      <formula>INDIRECT(ADDRESS(ROW(),COLUMN()))=TRUNC(INDIRECT(ADDRESS(ROW(),COLUMN())))</formula>
    </cfRule>
  </conditionalFormatting>
  <conditionalFormatting sqref="AA39:AF39">
    <cfRule type="expression" dxfId="434" priority="161">
      <formula>INDIRECT(ADDRESS(ROW(),COLUMN()))=TRUNC(INDIRECT(ADDRESS(ROW(),COLUMN())))</formula>
    </cfRule>
  </conditionalFormatting>
  <conditionalFormatting sqref="AA38:AF38">
    <cfRule type="expression" dxfId="433" priority="160">
      <formula>INDIRECT(ADDRESS(ROW(),COLUMN()))=TRUNC(INDIRECT(ADDRESS(ROW(),COLUMN())))</formula>
    </cfRule>
  </conditionalFormatting>
  <conditionalFormatting sqref="AG39">
    <cfRule type="expression" dxfId="432" priority="159">
      <formula>INDIRECT(ADDRESS(ROW(),COLUMN()))=TRUNC(INDIRECT(ADDRESS(ROW(),COLUMN())))</formula>
    </cfRule>
  </conditionalFormatting>
  <conditionalFormatting sqref="AG38">
    <cfRule type="expression" dxfId="431" priority="158">
      <formula>INDIRECT(ADDRESS(ROW(),COLUMN()))=TRUNC(INDIRECT(ADDRESS(ROW(),COLUMN())))</formula>
    </cfRule>
  </conditionalFormatting>
  <conditionalFormatting sqref="AH39:AM39">
    <cfRule type="expression" dxfId="430" priority="157">
      <formula>INDIRECT(ADDRESS(ROW(),COLUMN()))=TRUNC(INDIRECT(ADDRESS(ROW(),COLUMN())))</formula>
    </cfRule>
  </conditionalFormatting>
  <conditionalFormatting sqref="AH38:AM38">
    <cfRule type="expression" dxfId="429" priority="156">
      <formula>INDIRECT(ADDRESS(ROW(),COLUMN()))=TRUNC(INDIRECT(ADDRESS(ROW(),COLUMN())))</formula>
    </cfRule>
  </conditionalFormatting>
  <conditionalFormatting sqref="AN39">
    <cfRule type="expression" dxfId="428" priority="155">
      <formula>INDIRECT(ADDRESS(ROW(),COLUMN()))=TRUNC(INDIRECT(ADDRESS(ROW(),COLUMN())))</formula>
    </cfRule>
  </conditionalFormatting>
  <conditionalFormatting sqref="AN38">
    <cfRule type="expression" dxfId="427" priority="154">
      <formula>INDIRECT(ADDRESS(ROW(),COLUMN()))=TRUNC(INDIRECT(ADDRESS(ROW(),COLUMN())))</formula>
    </cfRule>
  </conditionalFormatting>
  <conditionalFormatting sqref="AO39:AT39">
    <cfRule type="expression" dxfId="426" priority="153">
      <formula>INDIRECT(ADDRESS(ROW(),COLUMN()))=TRUNC(INDIRECT(ADDRESS(ROW(),COLUMN())))</formula>
    </cfRule>
  </conditionalFormatting>
  <conditionalFormatting sqref="AO38:AT38">
    <cfRule type="expression" dxfId="425" priority="152">
      <formula>INDIRECT(ADDRESS(ROW(),COLUMN()))=TRUNC(INDIRECT(ADDRESS(ROW(),COLUMN())))</formula>
    </cfRule>
  </conditionalFormatting>
  <conditionalFormatting sqref="AU39">
    <cfRule type="expression" dxfId="424" priority="151">
      <formula>INDIRECT(ADDRESS(ROW(),COLUMN()))=TRUNC(INDIRECT(ADDRESS(ROW(),COLUMN())))</formula>
    </cfRule>
  </conditionalFormatting>
  <conditionalFormatting sqref="AU38">
    <cfRule type="expression" dxfId="423" priority="150">
      <formula>INDIRECT(ADDRESS(ROW(),COLUMN()))=TRUNC(INDIRECT(ADDRESS(ROW(),COLUMN())))</formula>
    </cfRule>
  </conditionalFormatting>
  <conditionalFormatting sqref="AV39:AW39">
    <cfRule type="expression" dxfId="422" priority="149">
      <formula>INDIRECT(ADDRESS(ROW(),COLUMN()))=TRUNC(INDIRECT(ADDRESS(ROW(),COLUMN())))</formula>
    </cfRule>
  </conditionalFormatting>
  <conditionalFormatting sqref="AV38:AW38">
    <cfRule type="expression" dxfId="421" priority="148">
      <formula>INDIRECT(ADDRESS(ROW(),COLUMN()))=TRUNC(INDIRECT(ADDRESS(ROW(),COLUMN())))</formula>
    </cfRule>
  </conditionalFormatting>
  <conditionalFormatting sqref="S42">
    <cfRule type="expression" dxfId="420" priority="147">
      <formula>INDIRECT(ADDRESS(ROW(),COLUMN()))=TRUNC(INDIRECT(ADDRESS(ROW(),COLUMN())))</formula>
    </cfRule>
  </conditionalFormatting>
  <conditionalFormatting sqref="S41">
    <cfRule type="expression" dxfId="419" priority="146">
      <formula>INDIRECT(ADDRESS(ROW(),COLUMN()))=TRUNC(INDIRECT(ADDRESS(ROW(),COLUMN())))</formula>
    </cfRule>
  </conditionalFormatting>
  <conditionalFormatting sqref="T42:Y42">
    <cfRule type="expression" dxfId="418" priority="145">
      <formula>INDIRECT(ADDRESS(ROW(),COLUMN()))=TRUNC(INDIRECT(ADDRESS(ROW(),COLUMN())))</formula>
    </cfRule>
  </conditionalFormatting>
  <conditionalFormatting sqref="T41:Y41">
    <cfRule type="expression" dxfId="417" priority="144">
      <formula>INDIRECT(ADDRESS(ROW(),COLUMN()))=TRUNC(INDIRECT(ADDRESS(ROW(),COLUMN())))</formula>
    </cfRule>
  </conditionalFormatting>
  <conditionalFormatting sqref="AX41:BA42">
    <cfRule type="expression" dxfId="416" priority="143">
      <formula>INDIRECT(ADDRESS(ROW(),COLUMN()))=TRUNC(INDIRECT(ADDRESS(ROW(),COLUMN())))</formula>
    </cfRule>
  </conditionalFormatting>
  <conditionalFormatting sqref="Z42">
    <cfRule type="expression" dxfId="415" priority="142">
      <formula>INDIRECT(ADDRESS(ROW(),COLUMN()))=TRUNC(INDIRECT(ADDRESS(ROW(),COLUMN())))</formula>
    </cfRule>
  </conditionalFormatting>
  <conditionalFormatting sqref="Z41">
    <cfRule type="expression" dxfId="414" priority="141">
      <formula>INDIRECT(ADDRESS(ROW(),COLUMN()))=TRUNC(INDIRECT(ADDRESS(ROW(),COLUMN())))</formula>
    </cfRule>
  </conditionalFormatting>
  <conditionalFormatting sqref="AA42:AF42">
    <cfRule type="expression" dxfId="413" priority="140">
      <formula>INDIRECT(ADDRESS(ROW(),COLUMN()))=TRUNC(INDIRECT(ADDRESS(ROW(),COLUMN())))</formula>
    </cfRule>
  </conditionalFormatting>
  <conditionalFormatting sqref="AA41:AF41">
    <cfRule type="expression" dxfId="412" priority="139">
      <formula>INDIRECT(ADDRESS(ROW(),COLUMN()))=TRUNC(INDIRECT(ADDRESS(ROW(),COLUMN())))</formula>
    </cfRule>
  </conditionalFormatting>
  <conditionalFormatting sqref="AG42">
    <cfRule type="expression" dxfId="411" priority="138">
      <formula>INDIRECT(ADDRESS(ROW(),COLUMN()))=TRUNC(INDIRECT(ADDRESS(ROW(),COLUMN())))</formula>
    </cfRule>
  </conditionalFormatting>
  <conditionalFormatting sqref="AG41">
    <cfRule type="expression" dxfId="410" priority="137">
      <formula>INDIRECT(ADDRESS(ROW(),COLUMN()))=TRUNC(INDIRECT(ADDRESS(ROW(),COLUMN())))</formula>
    </cfRule>
  </conditionalFormatting>
  <conditionalFormatting sqref="AH42:AM42">
    <cfRule type="expression" dxfId="409" priority="136">
      <formula>INDIRECT(ADDRESS(ROW(),COLUMN()))=TRUNC(INDIRECT(ADDRESS(ROW(),COLUMN())))</formula>
    </cfRule>
  </conditionalFormatting>
  <conditionalFormatting sqref="AH41:AM41">
    <cfRule type="expression" dxfId="408" priority="135">
      <formula>INDIRECT(ADDRESS(ROW(),COLUMN()))=TRUNC(INDIRECT(ADDRESS(ROW(),COLUMN())))</formula>
    </cfRule>
  </conditionalFormatting>
  <conditionalFormatting sqref="AN42">
    <cfRule type="expression" dxfId="407" priority="134">
      <formula>INDIRECT(ADDRESS(ROW(),COLUMN()))=TRUNC(INDIRECT(ADDRESS(ROW(),COLUMN())))</formula>
    </cfRule>
  </conditionalFormatting>
  <conditionalFormatting sqref="AN41">
    <cfRule type="expression" dxfId="406" priority="133">
      <formula>INDIRECT(ADDRESS(ROW(),COLUMN()))=TRUNC(INDIRECT(ADDRESS(ROW(),COLUMN())))</formula>
    </cfRule>
  </conditionalFormatting>
  <conditionalFormatting sqref="AO42:AT42">
    <cfRule type="expression" dxfId="405" priority="132">
      <formula>INDIRECT(ADDRESS(ROW(),COLUMN()))=TRUNC(INDIRECT(ADDRESS(ROW(),COLUMN())))</formula>
    </cfRule>
  </conditionalFormatting>
  <conditionalFormatting sqref="AO41:AT41">
    <cfRule type="expression" dxfId="404" priority="131">
      <formula>INDIRECT(ADDRESS(ROW(),COLUMN()))=TRUNC(INDIRECT(ADDRESS(ROW(),COLUMN())))</formula>
    </cfRule>
  </conditionalFormatting>
  <conditionalFormatting sqref="AU42">
    <cfRule type="expression" dxfId="403" priority="130">
      <formula>INDIRECT(ADDRESS(ROW(),COLUMN()))=TRUNC(INDIRECT(ADDRESS(ROW(),COLUMN())))</formula>
    </cfRule>
  </conditionalFormatting>
  <conditionalFormatting sqref="AU41">
    <cfRule type="expression" dxfId="402" priority="129">
      <formula>INDIRECT(ADDRESS(ROW(),COLUMN()))=TRUNC(INDIRECT(ADDRESS(ROW(),COLUMN())))</formula>
    </cfRule>
  </conditionalFormatting>
  <conditionalFormatting sqref="AV42:AW42">
    <cfRule type="expression" dxfId="401" priority="128">
      <formula>INDIRECT(ADDRESS(ROW(),COLUMN()))=TRUNC(INDIRECT(ADDRESS(ROW(),COLUMN())))</formula>
    </cfRule>
  </conditionalFormatting>
  <conditionalFormatting sqref="AV41:AW41">
    <cfRule type="expression" dxfId="400" priority="127">
      <formula>INDIRECT(ADDRESS(ROW(),COLUMN()))=TRUNC(INDIRECT(ADDRESS(ROW(),COLUMN())))</formula>
    </cfRule>
  </conditionalFormatting>
  <conditionalFormatting sqref="S45">
    <cfRule type="expression" dxfId="399" priority="126">
      <formula>INDIRECT(ADDRESS(ROW(),COLUMN()))=TRUNC(INDIRECT(ADDRESS(ROW(),COLUMN())))</formula>
    </cfRule>
  </conditionalFormatting>
  <conditionalFormatting sqref="S44">
    <cfRule type="expression" dxfId="398" priority="125">
      <formula>INDIRECT(ADDRESS(ROW(),COLUMN()))=TRUNC(INDIRECT(ADDRESS(ROW(),COLUMN())))</formula>
    </cfRule>
  </conditionalFormatting>
  <conditionalFormatting sqref="T45:Y45">
    <cfRule type="expression" dxfId="397" priority="124">
      <formula>INDIRECT(ADDRESS(ROW(),COLUMN()))=TRUNC(INDIRECT(ADDRESS(ROW(),COLUMN())))</formula>
    </cfRule>
  </conditionalFormatting>
  <conditionalFormatting sqref="T44:Y44">
    <cfRule type="expression" dxfId="396" priority="123">
      <formula>INDIRECT(ADDRESS(ROW(),COLUMN()))=TRUNC(INDIRECT(ADDRESS(ROW(),COLUMN())))</formula>
    </cfRule>
  </conditionalFormatting>
  <conditionalFormatting sqref="AX44:BA45">
    <cfRule type="expression" dxfId="395" priority="122">
      <formula>INDIRECT(ADDRESS(ROW(),COLUMN()))=TRUNC(INDIRECT(ADDRESS(ROW(),COLUMN())))</formula>
    </cfRule>
  </conditionalFormatting>
  <conditionalFormatting sqref="Z45">
    <cfRule type="expression" dxfId="394" priority="121">
      <formula>INDIRECT(ADDRESS(ROW(),COLUMN()))=TRUNC(INDIRECT(ADDRESS(ROW(),COLUMN())))</formula>
    </cfRule>
  </conditionalFormatting>
  <conditionalFormatting sqref="Z44">
    <cfRule type="expression" dxfId="393" priority="120">
      <formula>INDIRECT(ADDRESS(ROW(),COLUMN()))=TRUNC(INDIRECT(ADDRESS(ROW(),COLUMN())))</formula>
    </cfRule>
  </conditionalFormatting>
  <conditionalFormatting sqref="AA45:AF45">
    <cfRule type="expression" dxfId="392" priority="119">
      <formula>INDIRECT(ADDRESS(ROW(),COLUMN()))=TRUNC(INDIRECT(ADDRESS(ROW(),COLUMN())))</formula>
    </cfRule>
  </conditionalFormatting>
  <conditionalFormatting sqref="AA44:AF44">
    <cfRule type="expression" dxfId="391" priority="118">
      <formula>INDIRECT(ADDRESS(ROW(),COLUMN()))=TRUNC(INDIRECT(ADDRESS(ROW(),COLUMN())))</formula>
    </cfRule>
  </conditionalFormatting>
  <conditionalFormatting sqref="AG45">
    <cfRule type="expression" dxfId="390" priority="117">
      <formula>INDIRECT(ADDRESS(ROW(),COLUMN()))=TRUNC(INDIRECT(ADDRESS(ROW(),COLUMN())))</formula>
    </cfRule>
  </conditionalFormatting>
  <conditionalFormatting sqref="AG44">
    <cfRule type="expression" dxfId="389" priority="116">
      <formula>INDIRECT(ADDRESS(ROW(),COLUMN()))=TRUNC(INDIRECT(ADDRESS(ROW(),COLUMN())))</formula>
    </cfRule>
  </conditionalFormatting>
  <conditionalFormatting sqref="AH45:AM45">
    <cfRule type="expression" dxfId="388" priority="115">
      <formula>INDIRECT(ADDRESS(ROW(),COLUMN()))=TRUNC(INDIRECT(ADDRESS(ROW(),COLUMN())))</formula>
    </cfRule>
  </conditionalFormatting>
  <conditionalFormatting sqref="AH44:AM44">
    <cfRule type="expression" dxfId="387" priority="114">
      <formula>INDIRECT(ADDRESS(ROW(),COLUMN()))=TRUNC(INDIRECT(ADDRESS(ROW(),COLUMN())))</formula>
    </cfRule>
  </conditionalFormatting>
  <conditionalFormatting sqref="AN45">
    <cfRule type="expression" dxfId="386" priority="113">
      <formula>INDIRECT(ADDRESS(ROW(),COLUMN()))=TRUNC(INDIRECT(ADDRESS(ROW(),COLUMN())))</formula>
    </cfRule>
  </conditionalFormatting>
  <conditionalFormatting sqref="AN44">
    <cfRule type="expression" dxfId="385" priority="112">
      <formula>INDIRECT(ADDRESS(ROW(),COLUMN()))=TRUNC(INDIRECT(ADDRESS(ROW(),COLUMN())))</formula>
    </cfRule>
  </conditionalFormatting>
  <conditionalFormatting sqref="AO45:AT45">
    <cfRule type="expression" dxfId="384" priority="111">
      <formula>INDIRECT(ADDRESS(ROW(),COLUMN()))=TRUNC(INDIRECT(ADDRESS(ROW(),COLUMN())))</formula>
    </cfRule>
  </conditionalFormatting>
  <conditionalFormatting sqref="AO44:AT44">
    <cfRule type="expression" dxfId="383" priority="110">
      <formula>INDIRECT(ADDRESS(ROW(),COLUMN()))=TRUNC(INDIRECT(ADDRESS(ROW(),COLUMN())))</formula>
    </cfRule>
  </conditionalFormatting>
  <conditionalFormatting sqref="AU45">
    <cfRule type="expression" dxfId="382" priority="109">
      <formula>INDIRECT(ADDRESS(ROW(),COLUMN()))=TRUNC(INDIRECT(ADDRESS(ROW(),COLUMN())))</formula>
    </cfRule>
  </conditionalFormatting>
  <conditionalFormatting sqref="AU44">
    <cfRule type="expression" dxfId="381" priority="108">
      <formula>INDIRECT(ADDRESS(ROW(),COLUMN()))=TRUNC(INDIRECT(ADDRESS(ROW(),COLUMN())))</formula>
    </cfRule>
  </conditionalFormatting>
  <conditionalFormatting sqref="AV45:AW45">
    <cfRule type="expression" dxfId="380" priority="107">
      <formula>INDIRECT(ADDRESS(ROW(),COLUMN()))=TRUNC(INDIRECT(ADDRESS(ROW(),COLUMN())))</formula>
    </cfRule>
  </conditionalFormatting>
  <conditionalFormatting sqref="AV44:AW44">
    <cfRule type="expression" dxfId="379" priority="106">
      <formula>INDIRECT(ADDRESS(ROW(),COLUMN()))=TRUNC(INDIRECT(ADDRESS(ROW(),COLUMN())))</formula>
    </cfRule>
  </conditionalFormatting>
  <conditionalFormatting sqref="S48">
    <cfRule type="expression" dxfId="378" priority="105">
      <formula>INDIRECT(ADDRESS(ROW(),COLUMN()))=TRUNC(INDIRECT(ADDRESS(ROW(),COLUMN())))</formula>
    </cfRule>
  </conditionalFormatting>
  <conditionalFormatting sqref="S47">
    <cfRule type="expression" dxfId="377" priority="104">
      <formula>INDIRECT(ADDRESS(ROW(),COLUMN()))=TRUNC(INDIRECT(ADDRESS(ROW(),COLUMN())))</formula>
    </cfRule>
  </conditionalFormatting>
  <conditionalFormatting sqref="T48:Y48">
    <cfRule type="expression" dxfId="376" priority="103">
      <formula>INDIRECT(ADDRESS(ROW(),COLUMN()))=TRUNC(INDIRECT(ADDRESS(ROW(),COLUMN())))</formula>
    </cfRule>
  </conditionalFormatting>
  <conditionalFormatting sqref="T47:Y47">
    <cfRule type="expression" dxfId="375" priority="102">
      <formula>INDIRECT(ADDRESS(ROW(),COLUMN()))=TRUNC(INDIRECT(ADDRESS(ROW(),COLUMN())))</formula>
    </cfRule>
  </conditionalFormatting>
  <conditionalFormatting sqref="AX47:BA48">
    <cfRule type="expression" dxfId="374" priority="101">
      <formula>INDIRECT(ADDRESS(ROW(),COLUMN()))=TRUNC(INDIRECT(ADDRESS(ROW(),COLUMN())))</formula>
    </cfRule>
  </conditionalFormatting>
  <conditionalFormatting sqref="Z48">
    <cfRule type="expression" dxfId="373" priority="100">
      <formula>INDIRECT(ADDRESS(ROW(),COLUMN()))=TRUNC(INDIRECT(ADDRESS(ROW(),COLUMN())))</formula>
    </cfRule>
  </conditionalFormatting>
  <conditionalFormatting sqref="Z47">
    <cfRule type="expression" dxfId="372" priority="99">
      <formula>INDIRECT(ADDRESS(ROW(),COLUMN()))=TRUNC(INDIRECT(ADDRESS(ROW(),COLUMN())))</formula>
    </cfRule>
  </conditionalFormatting>
  <conditionalFormatting sqref="AA48:AF48">
    <cfRule type="expression" dxfId="371" priority="98">
      <formula>INDIRECT(ADDRESS(ROW(),COLUMN()))=TRUNC(INDIRECT(ADDRESS(ROW(),COLUMN())))</formula>
    </cfRule>
  </conditionalFormatting>
  <conditionalFormatting sqref="AA47:AF47">
    <cfRule type="expression" dxfId="370" priority="97">
      <formula>INDIRECT(ADDRESS(ROW(),COLUMN()))=TRUNC(INDIRECT(ADDRESS(ROW(),COLUMN())))</formula>
    </cfRule>
  </conditionalFormatting>
  <conditionalFormatting sqref="AG48">
    <cfRule type="expression" dxfId="369" priority="96">
      <formula>INDIRECT(ADDRESS(ROW(),COLUMN()))=TRUNC(INDIRECT(ADDRESS(ROW(),COLUMN())))</formula>
    </cfRule>
  </conditionalFormatting>
  <conditionalFormatting sqref="AG47">
    <cfRule type="expression" dxfId="368" priority="95">
      <formula>INDIRECT(ADDRESS(ROW(),COLUMN()))=TRUNC(INDIRECT(ADDRESS(ROW(),COLUMN())))</formula>
    </cfRule>
  </conditionalFormatting>
  <conditionalFormatting sqref="AH48:AM48">
    <cfRule type="expression" dxfId="367" priority="94">
      <formula>INDIRECT(ADDRESS(ROW(),COLUMN()))=TRUNC(INDIRECT(ADDRESS(ROW(),COLUMN())))</formula>
    </cfRule>
  </conditionalFormatting>
  <conditionalFormatting sqref="AH47:AM47">
    <cfRule type="expression" dxfId="366" priority="93">
      <formula>INDIRECT(ADDRESS(ROW(),COLUMN()))=TRUNC(INDIRECT(ADDRESS(ROW(),COLUMN())))</formula>
    </cfRule>
  </conditionalFormatting>
  <conditionalFormatting sqref="AN48">
    <cfRule type="expression" dxfId="365" priority="92">
      <formula>INDIRECT(ADDRESS(ROW(),COLUMN()))=TRUNC(INDIRECT(ADDRESS(ROW(),COLUMN())))</formula>
    </cfRule>
  </conditionalFormatting>
  <conditionalFormatting sqref="AN47">
    <cfRule type="expression" dxfId="364" priority="91">
      <formula>INDIRECT(ADDRESS(ROW(),COLUMN()))=TRUNC(INDIRECT(ADDRESS(ROW(),COLUMN())))</formula>
    </cfRule>
  </conditionalFormatting>
  <conditionalFormatting sqref="AO48:AT48">
    <cfRule type="expression" dxfId="363" priority="90">
      <formula>INDIRECT(ADDRESS(ROW(),COLUMN()))=TRUNC(INDIRECT(ADDRESS(ROW(),COLUMN())))</formula>
    </cfRule>
  </conditionalFormatting>
  <conditionalFormatting sqref="AO47:AT47">
    <cfRule type="expression" dxfId="362" priority="89">
      <formula>INDIRECT(ADDRESS(ROW(),COLUMN()))=TRUNC(INDIRECT(ADDRESS(ROW(),COLUMN())))</formula>
    </cfRule>
  </conditionalFormatting>
  <conditionalFormatting sqref="AU48">
    <cfRule type="expression" dxfId="361" priority="88">
      <formula>INDIRECT(ADDRESS(ROW(),COLUMN()))=TRUNC(INDIRECT(ADDRESS(ROW(),COLUMN())))</formula>
    </cfRule>
  </conditionalFormatting>
  <conditionalFormatting sqref="AU47">
    <cfRule type="expression" dxfId="360" priority="87">
      <formula>INDIRECT(ADDRESS(ROW(),COLUMN()))=TRUNC(INDIRECT(ADDRESS(ROW(),COLUMN())))</formula>
    </cfRule>
  </conditionalFormatting>
  <conditionalFormatting sqref="AV48:AW48">
    <cfRule type="expression" dxfId="359" priority="86">
      <formula>INDIRECT(ADDRESS(ROW(),COLUMN()))=TRUNC(INDIRECT(ADDRESS(ROW(),COLUMN())))</formula>
    </cfRule>
  </conditionalFormatting>
  <conditionalFormatting sqref="AV47:AW47">
    <cfRule type="expression" dxfId="358" priority="85">
      <formula>INDIRECT(ADDRESS(ROW(),COLUMN()))=TRUNC(INDIRECT(ADDRESS(ROW(),COLUMN())))</formula>
    </cfRule>
  </conditionalFormatting>
  <conditionalFormatting sqref="S51">
    <cfRule type="expression" dxfId="357" priority="84">
      <formula>INDIRECT(ADDRESS(ROW(),COLUMN()))=TRUNC(INDIRECT(ADDRESS(ROW(),COLUMN())))</formula>
    </cfRule>
  </conditionalFormatting>
  <conditionalFormatting sqref="S50">
    <cfRule type="expression" dxfId="356" priority="83">
      <formula>INDIRECT(ADDRESS(ROW(),COLUMN()))=TRUNC(INDIRECT(ADDRESS(ROW(),COLUMN())))</formula>
    </cfRule>
  </conditionalFormatting>
  <conditionalFormatting sqref="T51:Y51">
    <cfRule type="expression" dxfId="355" priority="82">
      <formula>INDIRECT(ADDRESS(ROW(),COLUMN()))=TRUNC(INDIRECT(ADDRESS(ROW(),COLUMN())))</formula>
    </cfRule>
  </conditionalFormatting>
  <conditionalFormatting sqref="T50:Y50">
    <cfRule type="expression" dxfId="354" priority="81">
      <formula>INDIRECT(ADDRESS(ROW(),COLUMN()))=TRUNC(INDIRECT(ADDRESS(ROW(),COLUMN())))</formula>
    </cfRule>
  </conditionalFormatting>
  <conditionalFormatting sqref="AX50:BA51">
    <cfRule type="expression" dxfId="353" priority="80">
      <formula>INDIRECT(ADDRESS(ROW(),COLUMN()))=TRUNC(INDIRECT(ADDRESS(ROW(),COLUMN())))</formula>
    </cfRule>
  </conditionalFormatting>
  <conditionalFormatting sqref="Z51">
    <cfRule type="expression" dxfId="352" priority="79">
      <formula>INDIRECT(ADDRESS(ROW(),COLUMN()))=TRUNC(INDIRECT(ADDRESS(ROW(),COLUMN())))</formula>
    </cfRule>
  </conditionalFormatting>
  <conditionalFormatting sqref="Z50">
    <cfRule type="expression" dxfId="351" priority="78">
      <formula>INDIRECT(ADDRESS(ROW(),COLUMN()))=TRUNC(INDIRECT(ADDRESS(ROW(),COLUMN())))</formula>
    </cfRule>
  </conditionalFormatting>
  <conditionalFormatting sqref="AA51:AF51">
    <cfRule type="expression" dxfId="350" priority="77">
      <formula>INDIRECT(ADDRESS(ROW(),COLUMN()))=TRUNC(INDIRECT(ADDRESS(ROW(),COLUMN())))</formula>
    </cfRule>
  </conditionalFormatting>
  <conditionalFormatting sqref="AA50:AF50">
    <cfRule type="expression" dxfId="349" priority="76">
      <formula>INDIRECT(ADDRESS(ROW(),COLUMN()))=TRUNC(INDIRECT(ADDRESS(ROW(),COLUMN())))</formula>
    </cfRule>
  </conditionalFormatting>
  <conditionalFormatting sqref="AG51">
    <cfRule type="expression" dxfId="348" priority="75">
      <formula>INDIRECT(ADDRESS(ROW(),COLUMN()))=TRUNC(INDIRECT(ADDRESS(ROW(),COLUMN())))</formula>
    </cfRule>
  </conditionalFormatting>
  <conditionalFormatting sqref="AG50">
    <cfRule type="expression" dxfId="347" priority="74">
      <formula>INDIRECT(ADDRESS(ROW(),COLUMN()))=TRUNC(INDIRECT(ADDRESS(ROW(),COLUMN())))</formula>
    </cfRule>
  </conditionalFormatting>
  <conditionalFormatting sqref="AH51:AM51">
    <cfRule type="expression" dxfId="346" priority="73">
      <formula>INDIRECT(ADDRESS(ROW(),COLUMN()))=TRUNC(INDIRECT(ADDRESS(ROW(),COLUMN())))</formula>
    </cfRule>
  </conditionalFormatting>
  <conditionalFormatting sqref="AH50:AM50">
    <cfRule type="expression" dxfId="345" priority="72">
      <formula>INDIRECT(ADDRESS(ROW(),COLUMN()))=TRUNC(INDIRECT(ADDRESS(ROW(),COLUMN())))</formula>
    </cfRule>
  </conditionalFormatting>
  <conditionalFormatting sqref="AN51">
    <cfRule type="expression" dxfId="344" priority="71">
      <formula>INDIRECT(ADDRESS(ROW(),COLUMN()))=TRUNC(INDIRECT(ADDRESS(ROW(),COLUMN())))</formula>
    </cfRule>
  </conditionalFormatting>
  <conditionalFormatting sqref="AN50">
    <cfRule type="expression" dxfId="343" priority="70">
      <formula>INDIRECT(ADDRESS(ROW(),COLUMN()))=TRUNC(INDIRECT(ADDRESS(ROW(),COLUMN())))</formula>
    </cfRule>
  </conditionalFormatting>
  <conditionalFormatting sqref="AO51:AT51">
    <cfRule type="expression" dxfId="342" priority="69">
      <formula>INDIRECT(ADDRESS(ROW(),COLUMN()))=TRUNC(INDIRECT(ADDRESS(ROW(),COLUMN())))</formula>
    </cfRule>
  </conditionalFormatting>
  <conditionalFormatting sqref="AO50:AT50">
    <cfRule type="expression" dxfId="341" priority="68">
      <formula>INDIRECT(ADDRESS(ROW(),COLUMN()))=TRUNC(INDIRECT(ADDRESS(ROW(),COLUMN())))</formula>
    </cfRule>
  </conditionalFormatting>
  <conditionalFormatting sqref="AU51">
    <cfRule type="expression" dxfId="340" priority="67">
      <formula>INDIRECT(ADDRESS(ROW(),COLUMN()))=TRUNC(INDIRECT(ADDRESS(ROW(),COLUMN())))</formula>
    </cfRule>
  </conditionalFormatting>
  <conditionalFormatting sqref="AU50">
    <cfRule type="expression" dxfId="339" priority="66">
      <formula>INDIRECT(ADDRESS(ROW(),COLUMN()))=TRUNC(INDIRECT(ADDRESS(ROW(),COLUMN())))</formula>
    </cfRule>
  </conditionalFormatting>
  <conditionalFormatting sqref="AV51:AW51">
    <cfRule type="expression" dxfId="338" priority="65">
      <formula>INDIRECT(ADDRESS(ROW(),COLUMN()))=TRUNC(INDIRECT(ADDRESS(ROW(),COLUMN())))</formula>
    </cfRule>
  </conditionalFormatting>
  <conditionalFormatting sqref="AV50:AW50">
    <cfRule type="expression" dxfId="337" priority="64">
      <formula>INDIRECT(ADDRESS(ROW(),COLUMN()))=TRUNC(INDIRECT(ADDRESS(ROW(),COLUMN())))</formula>
    </cfRule>
  </conditionalFormatting>
  <conditionalFormatting sqref="S54">
    <cfRule type="expression" dxfId="336" priority="63">
      <formula>INDIRECT(ADDRESS(ROW(),COLUMN()))=TRUNC(INDIRECT(ADDRESS(ROW(),COLUMN())))</formula>
    </cfRule>
  </conditionalFormatting>
  <conditionalFormatting sqref="S53">
    <cfRule type="expression" dxfId="335" priority="62">
      <formula>INDIRECT(ADDRESS(ROW(),COLUMN()))=TRUNC(INDIRECT(ADDRESS(ROW(),COLUMN())))</formula>
    </cfRule>
  </conditionalFormatting>
  <conditionalFormatting sqref="T54:Y54">
    <cfRule type="expression" dxfId="334" priority="61">
      <formula>INDIRECT(ADDRESS(ROW(),COLUMN()))=TRUNC(INDIRECT(ADDRESS(ROW(),COLUMN())))</formula>
    </cfRule>
  </conditionalFormatting>
  <conditionalFormatting sqref="T53:Y53">
    <cfRule type="expression" dxfId="333" priority="60">
      <formula>INDIRECT(ADDRESS(ROW(),COLUMN()))=TRUNC(INDIRECT(ADDRESS(ROW(),COLUMN())))</formula>
    </cfRule>
  </conditionalFormatting>
  <conditionalFormatting sqref="AX53:BA54">
    <cfRule type="expression" dxfId="332" priority="59">
      <formula>INDIRECT(ADDRESS(ROW(),COLUMN()))=TRUNC(INDIRECT(ADDRESS(ROW(),COLUMN())))</formula>
    </cfRule>
  </conditionalFormatting>
  <conditionalFormatting sqref="Z54">
    <cfRule type="expression" dxfId="331" priority="58">
      <formula>INDIRECT(ADDRESS(ROW(),COLUMN()))=TRUNC(INDIRECT(ADDRESS(ROW(),COLUMN())))</formula>
    </cfRule>
  </conditionalFormatting>
  <conditionalFormatting sqref="Z53">
    <cfRule type="expression" dxfId="330" priority="57">
      <formula>INDIRECT(ADDRESS(ROW(),COLUMN()))=TRUNC(INDIRECT(ADDRESS(ROW(),COLUMN())))</formula>
    </cfRule>
  </conditionalFormatting>
  <conditionalFormatting sqref="AA54:AF54">
    <cfRule type="expression" dxfId="329" priority="56">
      <formula>INDIRECT(ADDRESS(ROW(),COLUMN()))=TRUNC(INDIRECT(ADDRESS(ROW(),COLUMN())))</formula>
    </cfRule>
  </conditionalFormatting>
  <conditionalFormatting sqref="AA53:AF53">
    <cfRule type="expression" dxfId="328" priority="55">
      <formula>INDIRECT(ADDRESS(ROW(),COLUMN()))=TRUNC(INDIRECT(ADDRESS(ROW(),COLUMN())))</formula>
    </cfRule>
  </conditionalFormatting>
  <conditionalFormatting sqref="AG54">
    <cfRule type="expression" dxfId="327" priority="54">
      <formula>INDIRECT(ADDRESS(ROW(),COLUMN()))=TRUNC(INDIRECT(ADDRESS(ROW(),COLUMN())))</formula>
    </cfRule>
  </conditionalFormatting>
  <conditionalFormatting sqref="AG53">
    <cfRule type="expression" dxfId="326" priority="53">
      <formula>INDIRECT(ADDRESS(ROW(),COLUMN()))=TRUNC(INDIRECT(ADDRESS(ROW(),COLUMN())))</formula>
    </cfRule>
  </conditionalFormatting>
  <conditionalFormatting sqref="AH54:AM54">
    <cfRule type="expression" dxfId="325" priority="52">
      <formula>INDIRECT(ADDRESS(ROW(),COLUMN()))=TRUNC(INDIRECT(ADDRESS(ROW(),COLUMN())))</formula>
    </cfRule>
  </conditionalFormatting>
  <conditionalFormatting sqref="AH53:AM53">
    <cfRule type="expression" dxfId="324" priority="51">
      <formula>INDIRECT(ADDRESS(ROW(),COLUMN()))=TRUNC(INDIRECT(ADDRESS(ROW(),COLUMN())))</formula>
    </cfRule>
  </conditionalFormatting>
  <conditionalFormatting sqref="AN54">
    <cfRule type="expression" dxfId="323" priority="50">
      <formula>INDIRECT(ADDRESS(ROW(),COLUMN()))=TRUNC(INDIRECT(ADDRESS(ROW(),COLUMN())))</formula>
    </cfRule>
  </conditionalFormatting>
  <conditionalFormatting sqref="AN53">
    <cfRule type="expression" dxfId="322" priority="49">
      <formula>INDIRECT(ADDRESS(ROW(),COLUMN()))=TRUNC(INDIRECT(ADDRESS(ROW(),COLUMN())))</formula>
    </cfRule>
  </conditionalFormatting>
  <conditionalFormatting sqref="AO54:AT54">
    <cfRule type="expression" dxfId="321" priority="48">
      <formula>INDIRECT(ADDRESS(ROW(),COLUMN()))=TRUNC(INDIRECT(ADDRESS(ROW(),COLUMN())))</formula>
    </cfRule>
  </conditionalFormatting>
  <conditionalFormatting sqref="AO53:AT53">
    <cfRule type="expression" dxfId="320" priority="47">
      <formula>INDIRECT(ADDRESS(ROW(),COLUMN()))=TRUNC(INDIRECT(ADDRESS(ROW(),COLUMN())))</formula>
    </cfRule>
  </conditionalFormatting>
  <conditionalFormatting sqref="AU54">
    <cfRule type="expression" dxfId="319" priority="46">
      <formula>INDIRECT(ADDRESS(ROW(),COLUMN()))=TRUNC(INDIRECT(ADDRESS(ROW(),COLUMN())))</formula>
    </cfRule>
  </conditionalFormatting>
  <conditionalFormatting sqref="AU53">
    <cfRule type="expression" dxfId="318" priority="45">
      <formula>INDIRECT(ADDRESS(ROW(),COLUMN()))=TRUNC(INDIRECT(ADDRESS(ROW(),COLUMN())))</formula>
    </cfRule>
  </conditionalFormatting>
  <conditionalFormatting sqref="AV54:AW54">
    <cfRule type="expression" dxfId="317" priority="44">
      <formula>INDIRECT(ADDRESS(ROW(),COLUMN()))=TRUNC(INDIRECT(ADDRESS(ROW(),COLUMN())))</formula>
    </cfRule>
  </conditionalFormatting>
  <conditionalFormatting sqref="AV53:AW53">
    <cfRule type="expression" dxfId="316" priority="43">
      <formula>INDIRECT(ADDRESS(ROW(),COLUMN()))=TRUNC(INDIRECT(ADDRESS(ROW(),COLUMN())))</formula>
    </cfRule>
  </conditionalFormatting>
  <conditionalFormatting sqref="S57">
    <cfRule type="expression" dxfId="315" priority="42">
      <formula>INDIRECT(ADDRESS(ROW(),COLUMN()))=TRUNC(INDIRECT(ADDRESS(ROW(),COLUMN())))</formula>
    </cfRule>
  </conditionalFormatting>
  <conditionalFormatting sqref="S56">
    <cfRule type="expression" dxfId="314" priority="41">
      <formula>INDIRECT(ADDRESS(ROW(),COLUMN()))=TRUNC(INDIRECT(ADDRESS(ROW(),COLUMN())))</formula>
    </cfRule>
  </conditionalFormatting>
  <conditionalFormatting sqref="T57:Y57">
    <cfRule type="expression" dxfId="313" priority="40">
      <formula>INDIRECT(ADDRESS(ROW(),COLUMN()))=TRUNC(INDIRECT(ADDRESS(ROW(),COLUMN())))</formula>
    </cfRule>
  </conditionalFormatting>
  <conditionalFormatting sqref="T56:Y56">
    <cfRule type="expression" dxfId="312" priority="39">
      <formula>INDIRECT(ADDRESS(ROW(),COLUMN()))=TRUNC(INDIRECT(ADDRESS(ROW(),COLUMN())))</formula>
    </cfRule>
  </conditionalFormatting>
  <conditionalFormatting sqref="AX56:BA57">
    <cfRule type="expression" dxfId="311" priority="38">
      <formula>INDIRECT(ADDRESS(ROW(),COLUMN()))=TRUNC(INDIRECT(ADDRESS(ROW(),COLUMN())))</formula>
    </cfRule>
  </conditionalFormatting>
  <conditionalFormatting sqref="Z57">
    <cfRule type="expression" dxfId="310" priority="37">
      <formula>INDIRECT(ADDRESS(ROW(),COLUMN()))=TRUNC(INDIRECT(ADDRESS(ROW(),COLUMN())))</formula>
    </cfRule>
  </conditionalFormatting>
  <conditionalFormatting sqref="Z56">
    <cfRule type="expression" dxfId="309" priority="36">
      <formula>INDIRECT(ADDRESS(ROW(),COLUMN()))=TRUNC(INDIRECT(ADDRESS(ROW(),COLUMN())))</formula>
    </cfRule>
  </conditionalFormatting>
  <conditionalFormatting sqref="AA57:AF57">
    <cfRule type="expression" dxfId="308" priority="35">
      <formula>INDIRECT(ADDRESS(ROW(),COLUMN()))=TRUNC(INDIRECT(ADDRESS(ROW(),COLUMN())))</formula>
    </cfRule>
  </conditionalFormatting>
  <conditionalFormatting sqref="AA56:AF56">
    <cfRule type="expression" dxfId="307" priority="34">
      <formula>INDIRECT(ADDRESS(ROW(),COLUMN()))=TRUNC(INDIRECT(ADDRESS(ROW(),COLUMN())))</formula>
    </cfRule>
  </conditionalFormatting>
  <conditionalFormatting sqref="AG57">
    <cfRule type="expression" dxfId="306" priority="33">
      <formula>INDIRECT(ADDRESS(ROW(),COLUMN()))=TRUNC(INDIRECT(ADDRESS(ROW(),COLUMN())))</formula>
    </cfRule>
  </conditionalFormatting>
  <conditionalFormatting sqref="AG56">
    <cfRule type="expression" dxfId="305" priority="32">
      <formula>INDIRECT(ADDRESS(ROW(),COLUMN()))=TRUNC(INDIRECT(ADDRESS(ROW(),COLUMN())))</formula>
    </cfRule>
  </conditionalFormatting>
  <conditionalFormatting sqref="AH57:AM57">
    <cfRule type="expression" dxfId="304" priority="31">
      <formula>INDIRECT(ADDRESS(ROW(),COLUMN()))=TRUNC(INDIRECT(ADDRESS(ROW(),COLUMN())))</formula>
    </cfRule>
  </conditionalFormatting>
  <conditionalFormatting sqref="AH56:AM56">
    <cfRule type="expression" dxfId="303" priority="30">
      <formula>INDIRECT(ADDRESS(ROW(),COLUMN()))=TRUNC(INDIRECT(ADDRESS(ROW(),COLUMN())))</formula>
    </cfRule>
  </conditionalFormatting>
  <conditionalFormatting sqref="AN57">
    <cfRule type="expression" dxfId="302" priority="29">
      <formula>INDIRECT(ADDRESS(ROW(),COLUMN()))=TRUNC(INDIRECT(ADDRESS(ROW(),COLUMN())))</formula>
    </cfRule>
  </conditionalFormatting>
  <conditionalFormatting sqref="AN56">
    <cfRule type="expression" dxfId="301" priority="28">
      <formula>INDIRECT(ADDRESS(ROW(),COLUMN()))=TRUNC(INDIRECT(ADDRESS(ROW(),COLUMN())))</formula>
    </cfRule>
  </conditionalFormatting>
  <conditionalFormatting sqref="AO57:AT57">
    <cfRule type="expression" dxfId="300" priority="27">
      <formula>INDIRECT(ADDRESS(ROW(),COLUMN()))=TRUNC(INDIRECT(ADDRESS(ROW(),COLUMN())))</formula>
    </cfRule>
  </conditionalFormatting>
  <conditionalFormatting sqref="AO56:AT56">
    <cfRule type="expression" dxfId="299" priority="26">
      <formula>INDIRECT(ADDRESS(ROW(),COLUMN()))=TRUNC(INDIRECT(ADDRESS(ROW(),COLUMN())))</formula>
    </cfRule>
  </conditionalFormatting>
  <conditionalFormatting sqref="AU57">
    <cfRule type="expression" dxfId="298" priority="25">
      <formula>INDIRECT(ADDRESS(ROW(),COLUMN()))=TRUNC(INDIRECT(ADDRESS(ROW(),COLUMN())))</formula>
    </cfRule>
  </conditionalFormatting>
  <conditionalFormatting sqref="AU56">
    <cfRule type="expression" dxfId="297" priority="24">
      <formula>INDIRECT(ADDRESS(ROW(),COLUMN()))=TRUNC(INDIRECT(ADDRESS(ROW(),COLUMN())))</formula>
    </cfRule>
  </conditionalFormatting>
  <conditionalFormatting sqref="AV57:AW57">
    <cfRule type="expression" dxfId="296" priority="23">
      <formula>INDIRECT(ADDRESS(ROW(),COLUMN()))=TRUNC(INDIRECT(ADDRESS(ROW(),COLUMN())))</formula>
    </cfRule>
  </conditionalFormatting>
  <conditionalFormatting sqref="AV56:AW56">
    <cfRule type="expression" dxfId="295" priority="22">
      <formula>INDIRECT(ADDRESS(ROW(),COLUMN()))=TRUNC(INDIRECT(ADDRESS(ROW(),COLUMN())))</formula>
    </cfRule>
  </conditionalFormatting>
  <conditionalFormatting sqref="S60">
    <cfRule type="expression" dxfId="294" priority="21">
      <formula>INDIRECT(ADDRESS(ROW(),COLUMN()))=TRUNC(INDIRECT(ADDRESS(ROW(),COLUMN())))</formula>
    </cfRule>
  </conditionalFormatting>
  <conditionalFormatting sqref="S59">
    <cfRule type="expression" dxfId="293" priority="20">
      <formula>INDIRECT(ADDRESS(ROW(),COLUMN()))=TRUNC(INDIRECT(ADDRESS(ROW(),COLUMN())))</formula>
    </cfRule>
  </conditionalFormatting>
  <conditionalFormatting sqref="T60:Y60">
    <cfRule type="expression" dxfId="292" priority="19">
      <formula>INDIRECT(ADDRESS(ROW(),COLUMN()))=TRUNC(INDIRECT(ADDRESS(ROW(),COLUMN())))</formula>
    </cfRule>
  </conditionalFormatting>
  <conditionalFormatting sqref="T59:Y59">
    <cfRule type="expression" dxfId="291" priority="18">
      <formula>INDIRECT(ADDRESS(ROW(),COLUMN()))=TRUNC(INDIRECT(ADDRESS(ROW(),COLUMN())))</formula>
    </cfRule>
  </conditionalFormatting>
  <conditionalFormatting sqref="AX59:BA60">
    <cfRule type="expression" dxfId="290" priority="17">
      <formula>INDIRECT(ADDRESS(ROW(),COLUMN()))=TRUNC(INDIRECT(ADDRESS(ROW(),COLUMN())))</formula>
    </cfRule>
  </conditionalFormatting>
  <conditionalFormatting sqref="Z60">
    <cfRule type="expression" dxfId="289" priority="16">
      <formula>INDIRECT(ADDRESS(ROW(),COLUMN()))=TRUNC(INDIRECT(ADDRESS(ROW(),COLUMN())))</formula>
    </cfRule>
  </conditionalFormatting>
  <conditionalFormatting sqref="Z59">
    <cfRule type="expression" dxfId="288" priority="15">
      <formula>INDIRECT(ADDRESS(ROW(),COLUMN()))=TRUNC(INDIRECT(ADDRESS(ROW(),COLUMN())))</formula>
    </cfRule>
  </conditionalFormatting>
  <conditionalFormatting sqref="AA60:AF60">
    <cfRule type="expression" dxfId="287" priority="14">
      <formula>INDIRECT(ADDRESS(ROW(),COLUMN()))=TRUNC(INDIRECT(ADDRESS(ROW(),COLUMN())))</formula>
    </cfRule>
  </conditionalFormatting>
  <conditionalFormatting sqref="AA59:AF59">
    <cfRule type="expression" dxfId="286" priority="13">
      <formula>INDIRECT(ADDRESS(ROW(),COLUMN()))=TRUNC(INDIRECT(ADDRESS(ROW(),COLUMN())))</formula>
    </cfRule>
  </conditionalFormatting>
  <conditionalFormatting sqref="AG60">
    <cfRule type="expression" dxfId="285" priority="12">
      <formula>INDIRECT(ADDRESS(ROW(),COLUMN()))=TRUNC(INDIRECT(ADDRESS(ROW(),COLUMN())))</formula>
    </cfRule>
  </conditionalFormatting>
  <conditionalFormatting sqref="AG59">
    <cfRule type="expression" dxfId="284" priority="11">
      <formula>INDIRECT(ADDRESS(ROW(),COLUMN()))=TRUNC(INDIRECT(ADDRESS(ROW(),COLUMN())))</formula>
    </cfRule>
  </conditionalFormatting>
  <conditionalFormatting sqref="AH60:AM60">
    <cfRule type="expression" dxfId="283" priority="10">
      <formula>INDIRECT(ADDRESS(ROW(),COLUMN()))=TRUNC(INDIRECT(ADDRESS(ROW(),COLUMN())))</formula>
    </cfRule>
  </conditionalFormatting>
  <conditionalFormatting sqref="AH59:AM59">
    <cfRule type="expression" dxfId="282" priority="9">
      <formula>INDIRECT(ADDRESS(ROW(),COLUMN()))=TRUNC(INDIRECT(ADDRESS(ROW(),COLUMN())))</formula>
    </cfRule>
  </conditionalFormatting>
  <conditionalFormatting sqref="AN60">
    <cfRule type="expression" dxfId="281" priority="8">
      <formula>INDIRECT(ADDRESS(ROW(),COLUMN()))=TRUNC(INDIRECT(ADDRESS(ROW(),COLUMN())))</formula>
    </cfRule>
  </conditionalFormatting>
  <conditionalFormatting sqref="AN59">
    <cfRule type="expression" dxfId="280" priority="7">
      <formula>INDIRECT(ADDRESS(ROW(),COLUMN()))=TRUNC(INDIRECT(ADDRESS(ROW(),COLUMN())))</formula>
    </cfRule>
  </conditionalFormatting>
  <conditionalFormatting sqref="AO60:AT60">
    <cfRule type="expression" dxfId="279" priority="6">
      <formula>INDIRECT(ADDRESS(ROW(),COLUMN()))=TRUNC(INDIRECT(ADDRESS(ROW(),COLUMN())))</formula>
    </cfRule>
  </conditionalFormatting>
  <conditionalFormatting sqref="AO59:AT59">
    <cfRule type="expression" dxfId="278" priority="5">
      <formula>INDIRECT(ADDRESS(ROW(),COLUMN()))=TRUNC(INDIRECT(ADDRESS(ROW(),COLUMN())))</formula>
    </cfRule>
  </conditionalFormatting>
  <conditionalFormatting sqref="AU60">
    <cfRule type="expression" dxfId="277" priority="4">
      <formula>INDIRECT(ADDRESS(ROW(),COLUMN()))=TRUNC(INDIRECT(ADDRESS(ROW(),COLUMN())))</formula>
    </cfRule>
  </conditionalFormatting>
  <conditionalFormatting sqref="AU59">
    <cfRule type="expression" dxfId="276" priority="3">
      <formula>INDIRECT(ADDRESS(ROW(),COLUMN()))=TRUNC(INDIRECT(ADDRESS(ROW(),COLUMN())))</formula>
    </cfRule>
  </conditionalFormatting>
  <conditionalFormatting sqref="AV60:AW60">
    <cfRule type="expression" dxfId="275" priority="2">
      <formula>INDIRECT(ADDRESS(ROW(),COLUMN()))=TRUNC(INDIRECT(ADDRESS(ROW(),COLUMN())))</formula>
    </cfRule>
  </conditionalFormatting>
  <conditionalFormatting sqref="AV59:AW59">
    <cfRule type="expression" dxfId="274" priority="1">
      <formula>INDIRECT(ADDRESS(ROW(),COLUMN()))=TRUNC(INDIRECT(ADDRESS(ROW(),COLUMN())))</formula>
    </cfRule>
  </conditionalFormatting>
  <dataValidations count="8">
    <dataValidation type="list" errorStyle="warning" allowBlank="1" showDropDown="0" showInputMessage="1" showErrorMessage="0" error="リストにない場合のみ、入力してください。" sqref="H22:K60">
      <formula1>INDIRECT(C22)</formula1>
    </dataValidation>
    <dataValidation type="list" allowBlank="1" showDropDown="0" showInputMessage="1" showErrorMessage="1" sqref="BB3:BE3">
      <formula1>"４週,暦月"</formula1>
    </dataValidation>
    <dataValidation type="list" allowBlank="1" showDropDown="0" showInputMessage="1" showErrorMessage="1" sqref="AC3">
      <formula1>#REF!</formula1>
    </dataValidation>
    <dataValidation type="list" allowBlank="1" showDropDown="0" showInputMessage="1" showErrorMessage="0" sqref="C22:E60">
      <formula1>職種</formula1>
    </dataValidation>
    <dataValidation type="list" allowBlank="1" showDropDown="0" showInputMessage="1" showErrorMessage="1" sqref="BB4:BE4">
      <formula1>"予定,実績,予定・実績"</formula1>
    </dataValidation>
    <dataValidation type="list" allowBlank="1" showDropDown="0" showInputMessage="1" showErrorMessage="0" sqref="S22:AW22 S25:AW25 S28:AW28 S31:AW31 S34:AW34 S37:AW37 S40:AW40 S43:AW43 S46:AW46 S49:AW49 S52:AW52 S55:AW55 S58:AW58">
      <formula1>シフト記号表</formula1>
    </dataValidation>
    <dataValidation type="list" allowBlank="1" showDropDown="0" showInputMessage="1" showErrorMessage="0" sqref="G22:G60">
      <formula1>"A, B, C, D"</formula1>
    </dataValidation>
    <dataValidation type="decimal" allowBlank="1" showDropDown="0" showInputMessage="1" showErrorMessage="1" error="入力可能範囲　32～40" sqref="AX6">
      <formula1>32</formula1>
      <formula2>40</formula2>
    </dataValidation>
  </dataValidations>
  <printOptions horizontalCentered="1"/>
  <pageMargins left="0.15748031496062992" right="0.15748031496062992" top="0.31496062992125984" bottom="0.35433070866141736" header="0.31496062992125984" footer="0.31496062992125984"/>
  <pageSetup paperSize="9" scale="46" fitToWidth="1" fitToHeight="0" orientation="landscape" usePrinterDefaults="1" r:id="rId1"/>
  <headerFooter>
    <oddFooter>&amp;R&amp;14&amp;P/&amp;N</oddFooter>
  </headerFooter>
  <extLst>
    <ext xmlns:x14="http://schemas.microsoft.com/office/spreadsheetml/2009/9/main" uri="{CCE6A557-97BC-4b89-ADB6-D9C93CAAB3DF}">
      <x14:dataValidations xmlns:xm="http://schemas.microsoft.com/office/excel/2006/main" count="1">
        <x14:dataValidation type="list" allowBlank="1" showDropDown="0" showInputMessage="1" showErrorMessage="0">
          <x14:formula1>
            <xm:f>'別紙２プルダウン・リスト'!$C$4:$C$8</xm:f>
          </x14:formula1>
          <xm:sqref>AP1:BE1</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sheetPr>
    <tabColor theme="8" tint="0.6"/>
    <pageSetUpPr fitToPage="1"/>
  </sheetPr>
  <dimension ref="B1:W42"/>
  <sheetViews>
    <sheetView zoomScale="75" zoomScaleNormal="75" workbookViewId="0"/>
  </sheetViews>
  <sheetFormatPr defaultRowHeight="25.5"/>
  <cols>
    <col min="1" max="1" width="1.625" style="781" customWidth="1"/>
    <col min="2" max="2" width="5.625" style="782" customWidth="1"/>
    <col min="3" max="3" width="10.625" style="782" customWidth="1"/>
    <col min="4" max="4" width="3.375" style="782" bestFit="1" customWidth="1"/>
    <col min="5" max="5" width="15.625" style="781" customWidth="1"/>
    <col min="6" max="6" width="3.375" style="781" bestFit="1" customWidth="1"/>
    <col min="7" max="7" width="15.625" style="781" customWidth="1"/>
    <col min="8" max="8" width="3.375" style="781" bestFit="1" customWidth="1"/>
    <col min="9" max="9" width="15.625" style="782" customWidth="1"/>
    <col min="10" max="10" width="3.375" style="781" bestFit="1" customWidth="1"/>
    <col min="11" max="11" width="15.625" style="781" customWidth="1"/>
    <col min="12" max="12" width="3.375" style="781" customWidth="1"/>
    <col min="13" max="13" width="15.625" style="781" customWidth="1"/>
    <col min="14" max="14" width="3.375" style="781" customWidth="1"/>
    <col min="15" max="15" width="15.625" style="781" customWidth="1"/>
    <col min="16" max="16" width="3.375" style="781" customWidth="1"/>
    <col min="17" max="17" width="15.625" style="781" customWidth="1"/>
    <col min="18" max="18" width="3.375" style="781" customWidth="1"/>
    <col min="19" max="19" width="15.625" style="781" customWidth="1"/>
    <col min="20" max="20" width="3.375" style="781" customWidth="1"/>
    <col min="21" max="21" width="15.625" style="781" customWidth="1"/>
    <col min="22" max="22" width="3.375" style="781" customWidth="1"/>
    <col min="23" max="23" width="50.625" style="781" customWidth="1"/>
    <col min="24" max="16384" width="9" style="781" customWidth="1"/>
  </cols>
  <sheetData>
    <row r="1" spans="2:23">
      <c r="B1" s="783" t="s">
        <v>2</v>
      </c>
    </row>
    <row r="2" spans="2:23">
      <c r="B2" s="784" t="s">
        <v>530</v>
      </c>
      <c r="E2" s="789"/>
      <c r="I2" s="785"/>
    </row>
    <row r="3" spans="2:23">
      <c r="B3" s="785" t="s">
        <v>364</v>
      </c>
      <c r="E3" s="789" t="s">
        <v>440</v>
      </c>
      <c r="I3" s="785"/>
    </row>
    <row r="4" spans="2:23">
      <c r="B4" s="784"/>
      <c r="E4" s="790" t="s">
        <v>371</v>
      </c>
      <c r="F4" s="790"/>
      <c r="G4" s="790"/>
      <c r="H4" s="790"/>
      <c r="I4" s="790"/>
      <c r="J4" s="790"/>
      <c r="K4" s="790"/>
      <c r="M4" s="790" t="s">
        <v>560</v>
      </c>
      <c r="N4" s="790"/>
      <c r="O4" s="790"/>
      <c r="Q4" s="790" t="s">
        <v>563</v>
      </c>
      <c r="R4" s="790"/>
      <c r="S4" s="790"/>
      <c r="T4" s="790"/>
      <c r="U4" s="790"/>
      <c r="W4" s="790" t="s">
        <v>564</v>
      </c>
    </row>
    <row r="5" spans="2:23">
      <c r="B5" s="782" t="s">
        <v>258</v>
      </c>
      <c r="C5" s="782" t="s">
        <v>307</v>
      </c>
      <c r="E5" s="782" t="s">
        <v>555</v>
      </c>
      <c r="F5" s="782"/>
      <c r="G5" s="782" t="s">
        <v>556</v>
      </c>
      <c r="I5" s="782" t="s">
        <v>558</v>
      </c>
      <c r="K5" s="782" t="s">
        <v>371</v>
      </c>
      <c r="M5" s="782" t="s">
        <v>454</v>
      </c>
      <c r="O5" s="782" t="s">
        <v>561</v>
      </c>
      <c r="Q5" s="782" t="s">
        <v>454</v>
      </c>
      <c r="S5" s="782" t="s">
        <v>561</v>
      </c>
      <c r="U5" s="782" t="s">
        <v>371</v>
      </c>
      <c r="W5" s="790"/>
    </row>
    <row r="6" spans="2:23">
      <c r="B6" s="782">
        <v>1</v>
      </c>
      <c r="C6" s="786" t="s">
        <v>172</v>
      </c>
      <c r="D6" s="782" t="s">
        <v>537</v>
      </c>
      <c r="E6" s="791">
        <v>0.375</v>
      </c>
      <c r="F6" s="782" t="s">
        <v>240</v>
      </c>
      <c r="G6" s="791">
        <v>0.75</v>
      </c>
      <c r="H6" s="781" t="s">
        <v>557</v>
      </c>
      <c r="I6" s="791">
        <v>4.1666666666666664e-002</v>
      </c>
      <c r="J6" s="781" t="s">
        <v>512</v>
      </c>
      <c r="K6" s="790">
        <f t="shared" ref="K6:K25" si="0">(G6-E6-I6)*24</f>
        <v>8</v>
      </c>
      <c r="M6" s="791">
        <v>0.39583333333333331</v>
      </c>
      <c r="N6" s="782" t="s">
        <v>240</v>
      </c>
      <c r="O6" s="791">
        <v>0.6875</v>
      </c>
      <c r="Q6" s="793">
        <f t="shared" ref="Q6:Q25" si="1">IF(E6&lt;M6,M6,E6)</f>
        <v>0.39583333333333331</v>
      </c>
      <c r="R6" s="782" t="s">
        <v>240</v>
      </c>
      <c r="S6" s="793">
        <f t="shared" ref="S6:S25" si="2">IF(G6&gt;O6,O6,G6)</f>
        <v>0.6875</v>
      </c>
      <c r="U6" s="790">
        <f t="shared" ref="U6:U25" si="3">(S6-Q6)*24</f>
        <v>7</v>
      </c>
      <c r="W6" s="794"/>
    </row>
    <row r="7" spans="2:23">
      <c r="B7" s="782">
        <v>2</v>
      </c>
      <c r="C7" s="786" t="s">
        <v>531</v>
      </c>
      <c r="D7" s="782" t="s">
        <v>537</v>
      </c>
      <c r="E7" s="791"/>
      <c r="F7" s="782" t="s">
        <v>240</v>
      </c>
      <c r="G7" s="791"/>
      <c r="H7" s="781" t="s">
        <v>557</v>
      </c>
      <c r="I7" s="791">
        <v>0</v>
      </c>
      <c r="J7" s="781" t="s">
        <v>512</v>
      </c>
      <c r="K7" s="790">
        <f t="shared" si="0"/>
        <v>0</v>
      </c>
      <c r="M7" s="791"/>
      <c r="N7" s="782" t="s">
        <v>240</v>
      </c>
      <c r="O7" s="791"/>
      <c r="Q7" s="793">
        <f t="shared" si="1"/>
        <v>0</v>
      </c>
      <c r="R7" s="782" t="s">
        <v>240</v>
      </c>
      <c r="S7" s="793">
        <f t="shared" si="2"/>
        <v>0</v>
      </c>
      <c r="U7" s="790">
        <f t="shared" si="3"/>
        <v>0</v>
      </c>
      <c r="W7" s="794"/>
    </row>
    <row r="8" spans="2:23">
      <c r="B8" s="782">
        <v>3</v>
      </c>
      <c r="C8" s="786" t="s">
        <v>149</v>
      </c>
      <c r="D8" s="782" t="s">
        <v>537</v>
      </c>
      <c r="E8" s="791"/>
      <c r="F8" s="782" t="s">
        <v>240</v>
      </c>
      <c r="G8" s="791"/>
      <c r="H8" s="781" t="s">
        <v>557</v>
      </c>
      <c r="I8" s="791">
        <v>0</v>
      </c>
      <c r="J8" s="781" t="s">
        <v>512</v>
      </c>
      <c r="K8" s="790">
        <f t="shared" si="0"/>
        <v>0</v>
      </c>
      <c r="M8" s="791"/>
      <c r="N8" s="782" t="s">
        <v>240</v>
      </c>
      <c r="O8" s="791"/>
      <c r="Q8" s="793">
        <f t="shared" si="1"/>
        <v>0</v>
      </c>
      <c r="R8" s="782" t="s">
        <v>240</v>
      </c>
      <c r="S8" s="793">
        <f t="shared" si="2"/>
        <v>0</v>
      </c>
      <c r="U8" s="790">
        <f t="shared" si="3"/>
        <v>0</v>
      </c>
      <c r="W8" s="794"/>
    </row>
    <row r="9" spans="2:23">
      <c r="B9" s="782">
        <v>4</v>
      </c>
      <c r="C9" s="786" t="s">
        <v>532</v>
      </c>
      <c r="D9" s="782" t="s">
        <v>537</v>
      </c>
      <c r="E9" s="791"/>
      <c r="F9" s="782" t="s">
        <v>240</v>
      </c>
      <c r="G9" s="791"/>
      <c r="H9" s="781" t="s">
        <v>557</v>
      </c>
      <c r="I9" s="791">
        <v>0</v>
      </c>
      <c r="J9" s="781" t="s">
        <v>512</v>
      </c>
      <c r="K9" s="790">
        <f t="shared" si="0"/>
        <v>0</v>
      </c>
      <c r="M9" s="791"/>
      <c r="N9" s="782" t="s">
        <v>240</v>
      </c>
      <c r="O9" s="791"/>
      <c r="Q9" s="793">
        <f t="shared" si="1"/>
        <v>0</v>
      </c>
      <c r="R9" s="782" t="s">
        <v>240</v>
      </c>
      <c r="S9" s="793">
        <f t="shared" si="2"/>
        <v>0</v>
      </c>
      <c r="U9" s="790">
        <f t="shared" si="3"/>
        <v>0</v>
      </c>
      <c r="W9" s="794"/>
    </row>
    <row r="10" spans="2:23">
      <c r="B10" s="782">
        <v>5</v>
      </c>
      <c r="C10" s="786" t="s">
        <v>253</v>
      </c>
      <c r="D10" s="782" t="s">
        <v>537</v>
      </c>
      <c r="E10" s="791"/>
      <c r="F10" s="782" t="s">
        <v>240</v>
      </c>
      <c r="G10" s="791"/>
      <c r="H10" s="781" t="s">
        <v>557</v>
      </c>
      <c r="I10" s="791">
        <v>0</v>
      </c>
      <c r="J10" s="781" t="s">
        <v>512</v>
      </c>
      <c r="K10" s="790">
        <f t="shared" si="0"/>
        <v>0</v>
      </c>
      <c r="M10" s="791"/>
      <c r="N10" s="782" t="s">
        <v>240</v>
      </c>
      <c r="O10" s="791"/>
      <c r="Q10" s="793">
        <f t="shared" si="1"/>
        <v>0</v>
      </c>
      <c r="R10" s="782" t="s">
        <v>240</v>
      </c>
      <c r="S10" s="793">
        <f t="shared" si="2"/>
        <v>0</v>
      </c>
      <c r="U10" s="790">
        <f t="shared" si="3"/>
        <v>0</v>
      </c>
      <c r="W10" s="794"/>
    </row>
    <row r="11" spans="2:23">
      <c r="B11" s="782">
        <v>6</v>
      </c>
      <c r="C11" s="786" t="s">
        <v>533</v>
      </c>
      <c r="D11" s="782" t="s">
        <v>537</v>
      </c>
      <c r="E11" s="791"/>
      <c r="F11" s="782" t="s">
        <v>240</v>
      </c>
      <c r="G11" s="791"/>
      <c r="H11" s="781" t="s">
        <v>557</v>
      </c>
      <c r="I11" s="791">
        <v>0</v>
      </c>
      <c r="J11" s="781" t="s">
        <v>512</v>
      </c>
      <c r="K11" s="790">
        <f t="shared" si="0"/>
        <v>0</v>
      </c>
      <c r="M11" s="791"/>
      <c r="N11" s="782" t="s">
        <v>240</v>
      </c>
      <c r="O11" s="791"/>
      <c r="Q11" s="793">
        <f t="shared" si="1"/>
        <v>0</v>
      </c>
      <c r="R11" s="782" t="s">
        <v>240</v>
      </c>
      <c r="S11" s="793">
        <f t="shared" si="2"/>
        <v>0</v>
      </c>
      <c r="U11" s="790">
        <f t="shared" si="3"/>
        <v>0</v>
      </c>
      <c r="W11" s="794"/>
    </row>
    <row r="12" spans="2:23">
      <c r="B12" s="782">
        <v>7</v>
      </c>
      <c r="C12" s="786" t="s">
        <v>15</v>
      </c>
      <c r="D12" s="782" t="s">
        <v>537</v>
      </c>
      <c r="E12" s="791"/>
      <c r="F12" s="782" t="s">
        <v>240</v>
      </c>
      <c r="G12" s="791"/>
      <c r="H12" s="781" t="s">
        <v>557</v>
      </c>
      <c r="I12" s="791">
        <v>0</v>
      </c>
      <c r="J12" s="781" t="s">
        <v>512</v>
      </c>
      <c r="K12" s="790">
        <f t="shared" si="0"/>
        <v>0</v>
      </c>
      <c r="M12" s="791"/>
      <c r="N12" s="782" t="s">
        <v>240</v>
      </c>
      <c r="O12" s="791"/>
      <c r="Q12" s="793">
        <f t="shared" si="1"/>
        <v>0</v>
      </c>
      <c r="R12" s="782" t="s">
        <v>240</v>
      </c>
      <c r="S12" s="793">
        <f t="shared" si="2"/>
        <v>0</v>
      </c>
      <c r="U12" s="790">
        <f t="shared" si="3"/>
        <v>0</v>
      </c>
      <c r="W12" s="794"/>
    </row>
    <row r="13" spans="2:23">
      <c r="B13" s="782">
        <v>8</v>
      </c>
      <c r="C13" s="786" t="s">
        <v>64</v>
      </c>
      <c r="D13" s="782" t="s">
        <v>537</v>
      </c>
      <c r="E13" s="791"/>
      <c r="F13" s="782" t="s">
        <v>240</v>
      </c>
      <c r="G13" s="791"/>
      <c r="H13" s="781" t="s">
        <v>557</v>
      </c>
      <c r="I13" s="791">
        <v>0</v>
      </c>
      <c r="J13" s="781" t="s">
        <v>512</v>
      </c>
      <c r="K13" s="790">
        <f t="shared" si="0"/>
        <v>0</v>
      </c>
      <c r="M13" s="791"/>
      <c r="N13" s="782" t="s">
        <v>240</v>
      </c>
      <c r="O13" s="791"/>
      <c r="Q13" s="793">
        <f t="shared" si="1"/>
        <v>0</v>
      </c>
      <c r="R13" s="782" t="s">
        <v>240</v>
      </c>
      <c r="S13" s="793">
        <f t="shared" si="2"/>
        <v>0</v>
      </c>
      <c r="U13" s="790">
        <f t="shared" si="3"/>
        <v>0</v>
      </c>
      <c r="W13" s="794"/>
    </row>
    <row r="14" spans="2:23">
      <c r="B14" s="782">
        <v>9</v>
      </c>
      <c r="C14" s="786" t="s">
        <v>317</v>
      </c>
      <c r="D14" s="782" t="s">
        <v>537</v>
      </c>
      <c r="E14" s="791"/>
      <c r="F14" s="782" t="s">
        <v>240</v>
      </c>
      <c r="G14" s="791"/>
      <c r="H14" s="781" t="s">
        <v>557</v>
      </c>
      <c r="I14" s="791">
        <v>0</v>
      </c>
      <c r="J14" s="781" t="s">
        <v>512</v>
      </c>
      <c r="K14" s="790">
        <f t="shared" si="0"/>
        <v>0</v>
      </c>
      <c r="M14" s="791"/>
      <c r="N14" s="782" t="s">
        <v>240</v>
      </c>
      <c r="O14" s="791"/>
      <c r="Q14" s="793">
        <f t="shared" si="1"/>
        <v>0</v>
      </c>
      <c r="R14" s="782" t="s">
        <v>240</v>
      </c>
      <c r="S14" s="793">
        <f t="shared" si="2"/>
        <v>0</v>
      </c>
      <c r="U14" s="790">
        <f t="shared" si="3"/>
        <v>0</v>
      </c>
      <c r="W14" s="794"/>
    </row>
    <row r="15" spans="2:23">
      <c r="B15" s="782">
        <v>10</v>
      </c>
      <c r="C15" s="786" t="s">
        <v>534</v>
      </c>
      <c r="D15" s="782" t="s">
        <v>537</v>
      </c>
      <c r="E15" s="791"/>
      <c r="F15" s="782" t="s">
        <v>240</v>
      </c>
      <c r="G15" s="791"/>
      <c r="H15" s="781" t="s">
        <v>557</v>
      </c>
      <c r="I15" s="791">
        <v>0</v>
      </c>
      <c r="J15" s="781" t="s">
        <v>512</v>
      </c>
      <c r="K15" s="790">
        <f t="shared" si="0"/>
        <v>0</v>
      </c>
      <c r="M15" s="791"/>
      <c r="N15" s="782" t="s">
        <v>240</v>
      </c>
      <c r="O15" s="791"/>
      <c r="Q15" s="793">
        <f t="shared" si="1"/>
        <v>0</v>
      </c>
      <c r="R15" s="782" t="s">
        <v>240</v>
      </c>
      <c r="S15" s="793">
        <f t="shared" si="2"/>
        <v>0</v>
      </c>
      <c r="U15" s="790">
        <f t="shared" si="3"/>
        <v>0</v>
      </c>
      <c r="W15" s="794"/>
    </row>
    <row r="16" spans="2:23">
      <c r="B16" s="782">
        <v>11</v>
      </c>
      <c r="C16" s="786" t="s">
        <v>535</v>
      </c>
      <c r="D16" s="782" t="s">
        <v>537</v>
      </c>
      <c r="E16" s="791"/>
      <c r="F16" s="782" t="s">
        <v>240</v>
      </c>
      <c r="G16" s="791"/>
      <c r="H16" s="781" t="s">
        <v>557</v>
      </c>
      <c r="I16" s="791">
        <v>0</v>
      </c>
      <c r="J16" s="781" t="s">
        <v>512</v>
      </c>
      <c r="K16" s="790">
        <f t="shared" si="0"/>
        <v>0</v>
      </c>
      <c r="M16" s="791"/>
      <c r="N16" s="782" t="s">
        <v>240</v>
      </c>
      <c r="O16" s="791"/>
      <c r="Q16" s="793">
        <f t="shared" si="1"/>
        <v>0</v>
      </c>
      <c r="R16" s="782" t="s">
        <v>240</v>
      </c>
      <c r="S16" s="793">
        <f t="shared" si="2"/>
        <v>0</v>
      </c>
      <c r="U16" s="790">
        <f t="shared" si="3"/>
        <v>0</v>
      </c>
      <c r="W16" s="794"/>
    </row>
    <row r="17" spans="2:23">
      <c r="B17" s="782">
        <v>12</v>
      </c>
      <c r="C17" s="786" t="s">
        <v>536</v>
      </c>
      <c r="D17" s="782" t="s">
        <v>537</v>
      </c>
      <c r="E17" s="791"/>
      <c r="F17" s="782" t="s">
        <v>240</v>
      </c>
      <c r="G17" s="791"/>
      <c r="H17" s="781" t="s">
        <v>557</v>
      </c>
      <c r="I17" s="791">
        <v>0</v>
      </c>
      <c r="J17" s="781" t="s">
        <v>512</v>
      </c>
      <c r="K17" s="790">
        <f t="shared" si="0"/>
        <v>0</v>
      </c>
      <c r="M17" s="791"/>
      <c r="N17" s="782" t="s">
        <v>240</v>
      </c>
      <c r="O17" s="791"/>
      <c r="Q17" s="793">
        <f t="shared" si="1"/>
        <v>0</v>
      </c>
      <c r="R17" s="782" t="s">
        <v>240</v>
      </c>
      <c r="S17" s="793">
        <f t="shared" si="2"/>
        <v>0</v>
      </c>
      <c r="U17" s="790">
        <f t="shared" si="3"/>
        <v>0</v>
      </c>
      <c r="W17" s="794"/>
    </row>
    <row r="18" spans="2:23">
      <c r="B18" s="782">
        <v>13</v>
      </c>
      <c r="C18" s="786" t="s">
        <v>368</v>
      </c>
      <c r="D18" s="782" t="s">
        <v>537</v>
      </c>
      <c r="E18" s="791"/>
      <c r="F18" s="782" t="s">
        <v>240</v>
      </c>
      <c r="G18" s="791"/>
      <c r="H18" s="781" t="s">
        <v>557</v>
      </c>
      <c r="I18" s="791">
        <v>0</v>
      </c>
      <c r="J18" s="781" t="s">
        <v>512</v>
      </c>
      <c r="K18" s="790">
        <f t="shared" si="0"/>
        <v>0</v>
      </c>
      <c r="M18" s="791"/>
      <c r="N18" s="782" t="s">
        <v>240</v>
      </c>
      <c r="O18" s="791"/>
      <c r="Q18" s="793">
        <f t="shared" si="1"/>
        <v>0</v>
      </c>
      <c r="R18" s="782" t="s">
        <v>240</v>
      </c>
      <c r="S18" s="793">
        <f t="shared" si="2"/>
        <v>0</v>
      </c>
      <c r="U18" s="790">
        <f t="shared" si="3"/>
        <v>0</v>
      </c>
      <c r="W18" s="794"/>
    </row>
    <row r="19" spans="2:23">
      <c r="B19" s="782">
        <v>14</v>
      </c>
      <c r="C19" s="786" t="s">
        <v>276</v>
      </c>
      <c r="D19" s="782" t="s">
        <v>537</v>
      </c>
      <c r="E19" s="791"/>
      <c r="F19" s="782" t="s">
        <v>240</v>
      </c>
      <c r="G19" s="791"/>
      <c r="H19" s="781" t="s">
        <v>557</v>
      </c>
      <c r="I19" s="791">
        <v>0</v>
      </c>
      <c r="J19" s="781" t="s">
        <v>512</v>
      </c>
      <c r="K19" s="790">
        <f t="shared" si="0"/>
        <v>0</v>
      </c>
      <c r="M19" s="791"/>
      <c r="N19" s="782" t="s">
        <v>240</v>
      </c>
      <c r="O19" s="791"/>
      <c r="Q19" s="793">
        <f t="shared" si="1"/>
        <v>0</v>
      </c>
      <c r="R19" s="782" t="s">
        <v>240</v>
      </c>
      <c r="S19" s="793">
        <f t="shared" si="2"/>
        <v>0</v>
      </c>
      <c r="U19" s="790">
        <f t="shared" si="3"/>
        <v>0</v>
      </c>
      <c r="W19" s="794"/>
    </row>
    <row r="20" spans="2:23">
      <c r="B20" s="782">
        <v>15</v>
      </c>
      <c r="C20" s="786" t="s">
        <v>538</v>
      </c>
      <c r="D20" s="782" t="s">
        <v>537</v>
      </c>
      <c r="E20" s="791"/>
      <c r="F20" s="782" t="s">
        <v>240</v>
      </c>
      <c r="G20" s="791"/>
      <c r="H20" s="781" t="s">
        <v>557</v>
      </c>
      <c r="I20" s="791">
        <v>0</v>
      </c>
      <c r="J20" s="781" t="s">
        <v>512</v>
      </c>
      <c r="K20" s="790">
        <f t="shared" si="0"/>
        <v>0</v>
      </c>
      <c r="M20" s="791"/>
      <c r="N20" s="782" t="s">
        <v>240</v>
      </c>
      <c r="O20" s="791"/>
      <c r="Q20" s="793">
        <f t="shared" si="1"/>
        <v>0</v>
      </c>
      <c r="R20" s="782" t="s">
        <v>240</v>
      </c>
      <c r="S20" s="793">
        <f t="shared" si="2"/>
        <v>0</v>
      </c>
      <c r="U20" s="790">
        <f t="shared" si="3"/>
        <v>0</v>
      </c>
      <c r="W20" s="794"/>
    </row>
    <row r="21" spans="2:23">
      <c r="B21" s="782">
        <v>16</v>
      </c>
      <c r="C21" s="786" t="s">
        <v>539</v>
      </c>
      <c r="D21" s="782" t="s">
        <v>537</v>
      </c>
      <c r="E21" s="791"/>
      <c r="F21" s="782" t="s">
        <v>240</v>
      </c>
      <c r="G21" s="791"/>
      <c r="H21" s="781" t="s">
        <v>557</v>
      </c>
      <c r="I21" s="791">
        <v>0</v>
      </c>
      <c r="J21" s="781" t="s">
        <v>512</v>
      </c>
      <c r="K21" s="790">
        <f t="shared" si="0"/>
        <v>0</v>
      </c>
      <c r="M21" s="791"/>
      <c r="N21" s="782" t="s">
        <v>240</v>
      </c>
      <c r="O21" s="791"/>
      <c r="Q21" s="793">
        <f t="shared" si="1"/>
        <v>0</v>
      </c>
      <c r="R21" s="782" t="s">
        <v>240</v>
      </c>
      <c r="S21" s="793">
        <f t="shared" si="2"/>
        <v>0</v>
      </c>
      <c r="U21" s="790">
        <f t="shared" si="3"/>
        <v>0</v>
      </c>
      <c r="W21" s="794"/>
    </row>
    <row r="22" spans="2:23">
      <c r="B22" s="782">
        <v>17</v>
      </c>
      <c r="C22" s="786" t="s">
        <v>540</v>
      </c>
      <c r="D22" s="782" t="s">
        <v>537</v>
      </c>
      <c r="E22" s="791"/>
      <c r="F22" s="782" t="s">
        <v>240</v>
      </c>
      <c r="G22" s="791"/>
      <c r="H22" s="781" t="s">
        <v>557</v>
      </c>
      <c r="I22" s="791">
        <v>0</v>
      </c>
      <c r="J22" s="781" t="s">
        <v>512</v>
      </c>
      <c r="K22" s="790">
        <f t="shared" si="0"/>
        <v>0</v>
      </c>
      <c r="M22" s="791"/>
      <c r="N22" s="782" t="s">
        <v>240</v>
      </c>
      <c r="O22" s="791"/>
      <c r="Q22" s="793">
        <f t="shared" si="1"/>
        <v>0</v>
      </c>
      <c r="R22" s="782" t="s">
        <v>240</v>
      </c>
      <c r="S22" s="793">
        <f t="shared" si="2"/>
        <v>0</v>
      </c>
      <c r="U22" s="790">
        <f t="shared" si="3"/>
        <v>0</v>
      </c>
      <c r="W22" s="794"/>
    </row>
    <row r="23" spans="2:23">
      <c r="B23" s="782">
        <v>18</v>
      </c>
      <c r="C23" s="786" t="s">
        <v>175</v>
      </c>
      <c r="D23" s="782" t="s">
        <v>537</v>
      </c>
      <c r="E23" s="791"/>
      <c r="F23" s="782" t="s">
        <v>240</v>
      </c>
      <c r="G23" s="791"/>
      <c r="H23" s="781" t="s">
        <v>557</v>
      </c>
      <c r="I23" s="791">
        <v>0</v>
      </c>
      <c r="J23" s="781" t="s">
        <v>512</v>
      </c>
      <c r="K23" s="790">
        <f t="shared" si="0"/>
        <v>0</v>
      </c>
      <c r="M23" s="791"/>
      <c r="N23" s="782" t="s">
        <v>240</v>
      </c>
      <c r="O23" s="791"/>
      <c r="Q23" s="793">
        <f t="shared" si="1"/>
        <v>0</v>
      </c>
      <c r="R23" s="782" t="s">
        <v>240</v>
      </c>
      <c r="S23" s="793">
        <f t="shared" si="2"/>
        <v>0</v>
      </c>
      <c r="U23" s="790">
        <f t="shared" si="3"/>
        <v>0</v>
      </c>
      <c r="W23" s="794"/>
    </row>
    <row r="24" spans="2:23">
      <c r="B24" s="782">
        <v>19</v>
      </c>
      <c r="C24" s="786" t="s">
        <v>433</v>
      </c>
      <c r="D24" s="782" t="s">
        <v>537</v>
      </c>
      <c r="E24" s="791"/>
      <c r="F24" s="782" t="s">
        <v>240</v>
      </c>
      <c r="G24" s="791"/>
      <c r="H24" s="781" t="s">
        <v>557</v>
      </c>
      <c r="I24" s="791">
        <v>0</v>
      </c>
      <c r="J24" s="781" t="s">
        <v>512</v>
      </c>
      <c r="K24" s="790">
        <f t="shared" si="0"/>
        <v>0</v>
      </c>
      <c r="M24" s="791"/>
      <c r="N24" s="782" t="s">
        <v>240</v>
      </c>
      <c r="O24" s="791"/>
      <c r="Q24" s="793">
        <f t="shared" si="1"/>
        <v>0</v>
      </c>
      <c r="R24" s="782" t="s">
        <v>240</v>
      </c>
      <c r="S24" s="793">
        <f t="shared" si="2"/>
        <v>0</v>
      </c>
      <c r="U24" s="790">
        <f t="shared" si="3"/>
        <v>0</v>
      </c>
      <c r="W24" s="794"/>
    </row>
    <row r="25" spans="2:23">
      <c r="B25" s="782">
        <v>20</v>
      </c>
      <c r="C25" s="786" t="s">
        <v>35</v>
      </c>
      <c r="D25" s="782" t="s">
        <v>537</v>
      </c>
      <c r="E25" s="791"/>
      <c r="F25" s="782" t="s">
        <v>240</v>
      </c>
      <c r="G25" s="791"/>
      <c r="H25" s="781" t="s">
        <v>557</v>
      </c>
      <c r="I25" s="791">
        <v>0</v>
      </c>
      <c r="J25" s="781" t="s">
        <v>512</v>
      </c>
      <c r="K25" s="790">
        <f t="shared" si="0"/>
        <v>0</v>
      </c>
      <c r="M25" s="791"/>
      <c r="N25" s="782" t="s">
        <v>240</v>
      </c>
      <c r="O25" s="791"/>
      <c r="Q25" s="793">
        <f t="shared" si="1"/>
        <v>0</v>
      </c>
      <c r="R25" s="782" t="s">
        <v>240</v>
      </c>
      <c r="S25" s="793">
        <f t="shared" si="2"/>
        <v>0</v>
      </c>
      <c r="U25" s="790">
        <f t="shared" si="3"/>
        <v>0</v>
      </c>
      <c r="W25" s="794"/>
    </row>
    <row r="26" spans="2:23">
      <c r="B26" s="782">
        <v>21</v>
      </c>
      <c r="C26" s="786" t="s">
        <v>541</v>
      </c>
      <c r="D26" s="782" t="s">
        <v>537</v>
      </c>
      <c r="E26" s="792"/>
      <c r="F26" s="782" t="s">
        <v>240</v>
      </c>
      <c r="G26" s="792"/>
      <c r="H26" s="781" t="s">
        <v>557</v>
      </c>
      <c r="I26" s="792"/>
      <c r="J26" s="781" t="s">
        <v>512</v>
      </c>
      <c r="K26" s="786">
        <v>1</v>
      </c>
      <c r="M26" s="790"/>
      <c r="N26" s="782" t="s">
        <v>240</v>
      </c>
      <c r="O26" s="790"/>
      <c r="Q26" s="790"/>
      <c r="R26" s="782" t="s">
        <v>240</v>
      </c>
      <c r="S26" s="790"/>
      <c r="U26" s="786">
        <v>1</v>
      </c>
      <c r="W26" s="794"/>
    </row>
    <row r="27" spans="2:23">
      <c r="B27" s="782">
        <v>22</v>
      </c>
      <c r="C27" s="786" t="s">
        <v>542</v>
      </c>
      <c r="D27" s="782" t="s">
        <v>537</v>
      </c>
      <c r="E27" s="792"/>
      <c r="F27" s="782" t="s">
        <v>240</v>
      </c>
      <c r="G27" s="792"/>
      <c r="H27" s="781" t="s">
        <v>557</v>
      </c>
      <c r="I27" s="792"/>
      <c r="J27" s="781" t="s">
        <v>512</v>
      </c>
      <c r="K27" s="786">
        <v>2</v>
      </c>
      <c r="M27" s="790"/>
      <c r="N27" s="782" t="s">
        <v>240</v>
      </c>
      <c r="O27" s="790"/>
      <c r="Q27" s="790"/>
      <c r="R27" s="782" t="s">
        <v>240</v>
      </c>
      <c r="S27" s="790"/>
      <c r="U27" s="786">
        <v>2</v>
      </c>
      <c r="W27" s="794"/>
    </row>
    <row r="28" spans="2:23">
      <c r="B28" s="782">
        <v>23</v>
      </c>
      <c r="C28" s="786" t="s">
        <v>543</v>
      </c>
      <c r="D28" s="782" t="s">
        <v>537</v>
      </c>
      <c r="E28" s="792"/>
      <c r="F28" s="782" t="s">
        <v>240</v>
      </c>
      <c r="G28" s="792"/>
      <c r="H28" s="781" t="s">
        <v>557</v>
      </c>
      <c r="I28" s="792"/>
      <c r="J28" s="781" t="s">
        <v>512</v>
      </c>
      <c r="K28" s="786">
        <v>3</v>
      </c>
      <c r="M28" s="790"/>
      <c r="N28" s="782" t="s">
        <v>240</v>
      </c>
      <c r="O28" s="790"/>
      <c r="Q28" s="790"/>
      <c r="R28" s="782" t="s">
        <v>240</v>
      </c>
      <c r="S28" s="790"/>
      <c r="U28" s="786">
        <v>3</v>
      </c>
      <c r="W28" s="794"/>
    </row>
    <row r="29" spans="2:23">
      <c r="B29" s="782">
        <v>24</v>
      </c>
      <c r="C29" s="786" t="s">
        <v>544</v>
      </c>
      <c r="D29" s="782" t="s">
        <v>537</v>
      </c>
      <c r="E29" s="792"/>
      <c r="F29" s="782" t="s">
        <v>240</v>
      </c>
      <c r="G29" s="792"/>
      <c r="H29" s="781" t="s">
        <v>557</v>
      </c>
      <c r="I29" s="792"/>
      <c r="J29" s="781" t="s">
        <v>512</v>
      </c>
      <c r="K29" s="786">
        <v>4</v>
      </c>
      <c r="M29" s="790"/>
      <c r="N29" s="782" t="s">
        <v>240</v>
      </c>
      <c r="O29" s="790"/>
      <c r="Q29" s="790"/>
      <c r="R29" s="782" t="s">
        <v>240</v>
      </c>
      <c r="S29" s="790"/>
      <c r="U29" s="786">
        <v>4</v>
      </c>
      <c r="W29" s="794"/>
    </row>
    <row r="30" spans="2:23">
      <c r="B30" s="782">
        <v>25</v>
      </c>
      <c r="C30" s="786" t="s">
        <v>546</v>
      </c>
      <c r="D30" s="782" t="s">
        <v>537</v>
      </c>
      <c r="E30" s="792"/>
      <c r="F30" s="782" t="s">
        <v>240</v>
      </c>
      <c r="G30" s="792"/>
      <c r="H30" s="781" t="s">
        <v>557</v>
      </c>
      <c r="I30" s="792"/>
      <c r="J30" s="781" t="s">
        <v>512</v>
      </c>
      <c r="K30" s="786">
        <v>4</v>
      </c>
      <c r="M30" s="790"/>
      <c r="N30" s="782" t="s">
        <v>240</v>
      </c>
      <c r="O30" s="790"/>
      <c r="Q30" s="790"/>
      <c r="R30" s="782" t="s">
        <v>240</v>
      </c>
      <c r="S30" s="790"/>
      <c r="U30" s="786">
        <v>3</v>
      </c>
      <c r="W30" s="794"/>
    </row>
    <row r="31" spans="2:23">
      <c r="B31" s="782">
        <v>26</v>
      </c>
      <c r="C31" s="786" t="s">
        <v>547</v>
      </c>
      <c r="D31" s="782" t="s">
        <v>537</v>
      </c>
      <c r="E31" s="792"/>
      <c r="F31" s="782" t="s">
        <v>240</v>
      </c>
      <c r="G31" s="792"/>
      <c r="H31" s="781" t="s">
        <v>557</v>
      </c>
      <c r="I31" s="792"/>
      <c r="J31" s="781" t="s">
        <v>512</v>
      </c>
      <c r="K31" s="786">
        <v>5</v>
      </c>
      <c r="M31" s="790"/>
      <c r="N31" s="782" t="s">
        <v>240</v>
      </c>
      <c r="O31" s="790"/>
      <c r="Q31" s="790"/>
      <c r="R31" s="782" t="s">
        <v>240</v>
      </c>
      <c r="S31" s="790"/>
      <c r="U31" s="786">
        <v>5</v>
      </c>
      <c r="W31" s="794"/>
    </row>
    <row r="32" spans="2:23">
      <c r="B32" s="782">
        <v>27</v>
      </c>
      <c r="C32" s="786" t="s">
        <v>548</v>
      </c>
      <c r="D32" s="782" t="s">
        <v>537</v>
      </c>
      <c r="E32" s="792"/>
      <c r="F32" s="782" t="s">
        <v>240</v>
      </c>
      <c r="G32" s="792"/>
      <c r="H32" s="781" t="s">
        <v>557</v>
      </c>
      <c r="I32" s="792"/>
      <c r="J32" s="781" t="s">
        <v>512</v>
      </c>
      <c r="K32" s="786">
        <v>0</v>
      </c>
      <c r="M32" s="790"/>
      <c r="N32" s="782" t="s">
        <v>240</v>
      </c>
      <c r="O32" s="790"/>
      <c r="Q32" s="790"/>
      <c r="R32" s="782" t="s">
        <v>240</v>
      </c>
      <c r="S32" s="790"/>
      <c r="U32" s="786">
        <v>0</v>
      </c>
      <c r="W32" s="794" t="s">
        <v>566</v>
      </c>
    </row>
    <row r="33" spans="2:23">
      <c r="B33" s="782">
        <v>28</v>
      </c>
      <c r="C33" s="786" t="s">
        <v>360</v>
      </c>
      <c r="D33" s="782" t="s">
        <v>537</v>
      </c>
      <c r="E33" s="792"/>
      <c r="F33" s="782" t="s">
        <v>240</v>
      </c>
      <c r="G33" s="792"/>
      <c r="H33" s="781" t="s">
        <v>557</v>
      </c>
      <c r="I33" s="792"/>
      <c r="J33" s="781" t="s">
        <v>512</v>
      </c>
      <c r="K33" s="786"/>
      <c r="M33" s="790"/>
      <c r="N33" s="782" t="s">
        <v>240</v>
      </c>
      <c r="O33" s="790"/>
      <c r="Q33" s="790"/>
      <c r="R33" s="782" t="s">
        <v>240</v>
      </c>
      <c r="S33" s="790"/>
      <c r="U33" s="786"/>
      <c r="W33" s="794"/>
    </row>
    <row r="34" spans="2:23">
      <c r="B34" s="782">
        <v>29</v>
      </c>
      <c r="C34" s="786" t="s">
        <v>360</v>
      </c>
      <c r="D34" s="782" t="s">
        <v>537</v>
      </c>
      <c r="E34" s="792"/>
      <c r="F34" s="782" t="s">
        <v>240</v>
      </c>
      <c r="G34" s="792"/>
      <c r="H34" s="781" t="s">
        <v>557</v>
      </c>
      <c r="I34" s="792"/>
      <c r="J34" s="781" t="s">
        <v>512</v>
      </c>
      <c r="K34" s="786"/>
      <c r="M34" s="790"/>
      <c r="N34" s="782" t="s">
        <v>240</v>
      </c>
      <c r="O34" s="790"/>
      <c r="Q34" s="790"/>
      <c r="R34" s="782" t="s">
        <v>240</v>
      </c>
      <c r="S34" s="790"/>
      <c r="U34" s="786"/>
      <c r="W34" s="794"/>
    </row>
    <row r="35" spans="2:23">
      <c r="B35" s="782">
        <v>30</v>
      </c>
      <c r="C35" s="786" t="s">
        <v>360</v>
      </c>
      <c r="D35" s="782" t="s">
        <v>537</v>
      </c>
      <c r="E35" s="792"/>
      <c r="F35" s="782" t="s">
        <v>240</v>
      </c>
      <c r="G35" s="792"/>
      <c r="H35" s="781" t="s">
        <v>557</v>
      </c>
      <c r="I35" s="792"/>
      <c r="J35" s="781" t="s">
        <v>512</v>
      </c>
      <c r="K35" s="786"/>
      <c r="M35" s="790"/>
      <c r="N35" s="782" t="s">
        <v>240</v>
      </c>
      <c r="O35" s="790"/>
      <c r="Q35" s="790"/>
      <c r="R35" s="782" t="s">
        <v>240</v>
      </c>
      <c r="S35" s="790"/>
      <c r="U35" s="786"/>
      <c r="W35" s="794"/>
    </row>
    <row r="36" spans="2:23">
      <c r="C36" s="787"/>
    </row>
    <row r="37" spans="2:23">
      <c r="C37" s="788" t="s">
        <v>549</v>
      </c>
    </row>
    <row r="38" spans="2:23">
      <c r="C38" s="788" t="s">
        <v>550</v>
      </c>
    </row>
    <row r="39" spans="2:23">
      <c r="C39" s="788" t="s">
        <v>551</v>
      </c>
    </row>
    <row r="40" spans="2:23">
      <c r="C40" s="788" t="s">
        <v>552</v>
      </c>
    </row>
    <row r="41" spans="2:23">
      <c r="C41" s="784" t="s">
        <v>553</v>
      </c>
    </row>
    <row r="42" spans="2:23">
      <c r="C42" s="784" t="s">
        <v>554</v>
      </c>
    </row>
  </sheetData>
  <mergeCells count="4">
    <mergeCell ref="E4:K4"/>
    <mergeCell ref="M4:O4"/>
    <mergeCell ref="Q4:U4"/>
    <mergeCell ref="W4:W5"/>
  </mergeCells>
  <phoneticPr fontId="35"/>
  <pageMargins left="0.15748031496062992" right="0.15748031496062992" top="0.55118110236220474" bottom="0.35433070866141736" header="0.31496062992125984" footer="0.31496062992125984"/>
  <pageSetup paperSize="9" scale="54" fitToWidth="1" fitToHeight="0" orientation="landscape" usePrinterDefaults="1" horizontalDpi="300" verticalDpi="300"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sheetPr codeName="Sheet6">
    <tabColor theme="8" tint="0.6"/>
    <pageSetUpPr fitToPage="1"/>
  </sheetPr>
  <dimension ref="B1:BS73"/>
  <sheetViews>
    <sheetView workbookViewId="0"/>
  </sheetViews>
  <sheetFormatPr defaultRowHeight="18.75"/>
  <cols>
    <col min="1" max="1" width="1.875" style="795" customWidth="1"/>
    <col min="2" max="3" width="9" style="795" customWidth="1"/>
    <col min="4" max="4" width="45.625" style="795" customWidth="1"/>
    <col min="5" max="16384" width="9" style="795" customWidth="1"/>
  </cols>
  <sheetData>
    <row r="1" spans="2:11">
      <c r="B1" s="795" t="s">
        <v>567</v>
      </c>
      <c r="D1" s="801"/>
      <c r="E1" s="801"/>
      <c r="F1" s="801"/>
    </row>
    <row r="2" spans="2:11" s="436" customFormat="1" ht="20.25" customHeight="1">
      <c r="B2" s="797" t="s">
        <v>568</v>
      </c>
      <c r="C2" s="797"/>
      <c r="D2" s="801"/>
      <c r="E2" s="801"/>
      <c r="F2" s="801"/>
    </row>
    <row r="3" spans="2:11" s="436" customFormat="1" ht="20.25" customHeight="1">
      <c r="B3" s="797"/>
      <c r="C3" s="797"/>
      <c r="D3" s="801"/>
      <c r="E3" s="801"/>
      <c r="F3" s="801"/>
    </row>
    <row r="4" spans="2:11" s="796" customFormat="1" ht="20.25" customHeight="1">
      <c r="B4" s="798"/>
      <c r="C4" s="801" t="s">
        <v>559</v>
      </c>
      <c r="D4" s="801"/>
      <c r="F4" s="811" t="s">
        <v>596</v>
      </c>
      <c r="G4" s="811"/>
      <c r="H4" s="811"/>
      <c r="I4" s="811"/>
      <c r="J4" s="811"/>
      <c r="K4" s="811"/>
    </row>
    <row r="5" spans="2:11" s="796" customFormat="1" ht="20.25" customHeight="1">
      <c r="B5" s="799"/>
      <c r="C5" s="801" t="s">
        <v>591</v>
      </c>
      <c r="D5" s="801"/>
      <c r="F5" s="811"/>
      <c r="G5" s="811"/>
      <c r="H5" s="811"/>
      <c r="I5" s="811"/>
      <c r="J5" s="811"/>
      <c r="K5" s="811"/>
    </row>
    <row r="6" spans="2:11" s="436" customFormat="1" ht="20.25" customHeight="1">
      <c r="B6" s="800" t="s">
        <v>356</v>
      </c>
      <c r="C6" s="801"/>
      <c r="D6" s="801"/>
      <c r="E6" s="805"/>
      <c r="F6" s="808"/>
    </row>
    <row r="7" spans="2:11" s="436" customFormat="1" ht="20.25" customHeight="1">
      <c r="B7" s="797"/>
      <c r="C7" s="797"/>
      <c r="D7" s="801"/>
      <c r="E7" s="805"/>
      <c r="F7" s="808"/>
    </row>
    <row r="8" spans="2:11" s="436" customFormat="1" ht="20.25" customHeight="1">
      <c r="B8" s="801" t="s">
        <v>184</v>
      </c>
      <c r="C8" s="797"/>
      <c r="D8" s="801"/>
      <c r="E8" s="805"/>
      <c r="F8" s="808"/>
    </row>
    <row r="9" spans="2:11" s="436" customFormat="1" ht="20.25" customHeight="1">
      <c r="B9" s="797"/>
      <c r="C9" s="797"/>
      <c r="D9" s="801"/>
      <c r="E9" s="801"/>
      <c r="F9" s="801"/>
    </row>
    <row r="10" spans="2:11" s="436" customFormat="1" ht="20.25" customHeight="1">
      <c r="B10" s="801" t="s">
        <v>569</v>
      </c>
      <c r="C10" s="797"/>
      <c r="D10" s="801"/>
      <c r="E10" s="801"/>
      <c r="F10" s="801"/>
    </row>
    <row r="11" spans="2:11" s="436" customFormat="1" ht="20.25" customHeight="1">
      <c r="B11" s="801"/>
      <c r="C11" s="797"/>
      <c r="D11" s="801"/>
      <c r="E11" s="801"/>
      <c r="F11" s="801"/>
    </row>
    <row r="12" spans="2:11" s="436" customFormat="1" ht="20.25" customHeight="1">
      <c r="B12" s="801" t="s">
        <v>191</v>
      </c>
      <c r="C12" s="797"/>
      <c r="D12" s="801"/>
    </row>
    <row r="13" spans="2:11" s="436" customFormat="1" ht="20.25" customHeight="1">
      <c r="B13" s="801"/>
      <c r="C13" s="797"/>
      <c r="D13" s="801"/>
    </row>
    <row r="14" spans="2:11" s="436" customFormat="1" ht="20.25" customHeight="1">
      <c r="B14" s="801" t="s">
        <v>571</v>
      </c>
      <c r="C14" s="797"/>
      <c r="D14" s="801"/>
    </row>
    <row r="15" spans="2:11" s="436" customFormat="1" ht="20.25" customHeight="1">
      <c r="B15" s="801"/>
      <c r="C15" s="797"/>
      <c r="D15" s="801"/>
    </row>
    <row r="16" spans="2:11" s="436" customFormat="1" ht="20.25" customHeight="1">
      <c r="B16" s="801" t="s">
        <v>572</v>
      </c>
      <c r="C16" s="797"/>
      <c r="D16" s="801"/>
    </row>
    <row r="17" spans="2:25" s="436" customFormat="1" ht="20.25" customHeight="1">
      <c r="B17" s="797"/>
      <c r="C17" s="797"/>
      <c r="D17" s="801"/>
    </row>
    <row r="18" spans="2:25" s="436" customFormat="1" ht="20.25" customHeight="1">
      <c r="B18" s="801" t="s">
        <v>574</v>
      </c>
      <c r="C18" s="797"/>
      <c r="D18" s="801"/>
    </row>
    <row r="19" spans="2:25" s="436" customFormat="1" ht="20.25" customHeight="1">
      <c r="B19" s="797"/>
      <c r="C19" s="797"/>
      <c r="D19" s="801"/>
    </row>
    <row r="20" spans="2:25" s="436" customFormat="1" ht="17.25" customHeight="1">
      <c r="B20" s="801" t="s">
        <v>575</v>
      </c>
      <c r="C20" s="801"/>
      <c r="D20" s="801"/>
    </row>
    <row r="21" spans="2:25" s="436" customFormat="1" ht="17.25" customHeight="1">
      <c r="B21" s="801" t="s">
        <v>576</v>
      </c>
      <c r="C21" s="801"/>
      <c r="D21" s="801"/>
    </row>
    <row r="22" spans="2:25" s="436" customFormat="1" ht="17.25" customHeight="1">
      <c r="B22" s="801"/>
      <c r="C22" s="801"/>
      <c r="D22" s="801"/>
    </row>
    <row r="23" spans="2:25" s="436" customFormat="1" ht="17.25" customHeight="1">
      <c r="B23" s="801"/>
      <c r="C23" s="804" t="s">
        <v>258</v>
      </c>
      <c r="D23" s="804" t="s">
        <v>594</v>
      </c>
    </row>
    <row r="24" spans="2:25" s="436" customFormat="1" ht="17.25" customHeight="1">
      <c r="B24" s="801"/>
      <c r="C24" s="804">
        <v>1</v>
      </c>
      <c r="D24" s="807" t="s">
        <v>231</v>
      </c>
    </row>
    <row r="25" spans="2:25" s="436" customFormat="1" ht="17.25" customHeight="1">
      <c r="B25" s="801"/>
      <c r="C25" s="804">
        <v>2</v>
      </c>
      <c r="D25" s="807" t="s">
        <v>133</v>
      </c>
    </row>
    <row r="26" spans="2:25" s="436" customFormat="1" ht="17.25" customHeight="1">
      <c r="B26" s="801"/>
      <c r="C26" s="804">
        <v>3</v>
      </c>
      <c r="D26" s="807" t="s">
        <v>468</v>
      </c>
    </row>
    <row r="27" spans="2:25" s="436" customFormat="1" ht="17.25" customHeight="1">
      <c r="B27" s="801"/>
      <c r="C27" s="804">
        <v>4</v>
      </c>
      <c r="D27" s="807" t="s">
        <v>507</v>
      </c>
    </row>
    <row r="28" spans="2:25" s="436" customFormat="1" ht="17.25" customHeight="1">
      <c r="B28" s="801"/>
      <c r="C28" s="804">
        <v>5</v>
      </c>
      <c r="D28" s="807" t="s">
        <v>152</v>
      </c>
    </row>
    <row r="29" spans="2:25" s="436" customFormat="1" ht="17.25" customHeight="1">
      <c r="B29" s="801"/>
      <c r="C29" s="805"/>
      <c r="D29" s="808"/>
    </row>
    <row r="30" spans="2:25" s="436" customFormat="1" ht="17.25" customHeight="1">
      <c r="B30" s="801" t="s">
        <v>577</v>
      </c>
      <c r="C30" s="801"/>
      <c r="D30" s="801"/>
      <c r="E30" s="796"/>
      <c r="F30" s="796"/>
    </row>
    <row r="31" spans="2:25" s="436" customFormat="1" ht="17.25" customHeight="1">
      <c r="B31" s="801" t="s">
        <v>578</v>
      </c>
      <c r="C31" s="801"/>
      <c r="D31" s="801"/>
      <c r="E31" s="796"/>
      <c r="F31" s="796"/>
    </row>
    <row r="32" spans="2:25" s="436" customFormat="1" ht="17.25" customHeight="1">
      <c r="B32" s="801"/>
      <c r="C32" s="801"/>
      <c r="D32" s="801"/>
      <c r="E32" s="796"/>
      <c r="F32" s="796"/>
      <c r="G32" s="812"/>
      <c r="H32" s="812"/>
      <c r="J32" s="812"/>
      <c r="K32" s="812"/>
      <c r="L32" s="812"/>
      <c r="M32" s="812"/>
      <c r="N32" s="812"/>
      <c r="O32" s="812"/>
      <c r="R32" s="812"/>
      <c r="S32" s="812"/>
      <c r="T32" s="812"/>
      <c r="W32" s="812"/>
      <c r="X32" s="812"/>
      <c r="Y32" s="812"/>
    </row>
    <row r="33" spans="2:51" s="436" customFormat="1" ht="17.25" customHeight="1">
      <c r="B33" s="801"/>
      <c r="C33" s="804" t="s">
        <v>307</v>
      </c>
      <c r="D33" s="804" t="s">
        <v>505</v>
      </c>
      <c r="E33" s="796"/>
      <c r="F33" s="796"/>
      <c r="G33" s="812"/>
      <c r="H33" s="812"/>
      <c r="J33" s="812"/>
      <c r="K33" s="812"/>
      <c r="L33" s="812"/>
      <c r="M33" s="812"/>
      <c r="N33" s="812"/>
      <c r="O33" s="812"/>
      <c r="R33" s="812"/>
      <c r="S33" s="812"/>
      <c r="T33" s="812"/>
      <c r="W33" s="812"/>
      <c r="X33" s="812"/>
      <c r="Y33" s="812"/>
    </row>
    <row r="34" spans="2:51" s="436" customFormat="1" ht="17.25" customHeight="1">
      <c r="B34" s="801"/>
      <c r="C34" s="804" t="s">
        <v>592</v>
      </c>
      <c r="D34" s="807" t="s">
        <v>335</v>
      </c>
      <c r="E34" s="796"/>
      <c r="F34" s="796"/>
      <c r="G34" s="812"/>
      <c r="H34" s="812"/>
      <c r="J34" s="812"/>
      <c r="K34" s="812"/>
      <c r="L34" s="812"/>
      <c r="M34" s="812"/>
      <c r="N34" s="812"/>
      <c r="O34" s="812"/>
      <c r="R34" s="812"/>
      <c r="S34" s="812"/>
      <c r="T34" s="812"/>
      <c r="W34" s="812"/>
      <c r="X34" s="812"/>
      <c r="Y34" s="812"/>
    </row>
    <row r="35" spans="2:51" s="436" customFormat="1" ht="17.25" customHeight="1">
      <c r="B35" s="801"/>
      <c r="C35" s="804" t="s">
        <v>333</v>
      </c>
      <c r="D35" s="807" t="s">
        <v>401</v>
      </c>
      <c r="E35" s="796"/>
      <c r="F35" s="796"/>
      <c r="G35" s="812"/>
      <c r="H35" s="812"/>
      <c r="J35" s="812"/>
      <c r="K35" s="812"/>
      <c r="L35" s="812"/>
      <c r="M35" s="812"/>
      <c r="N35" s="812"/>
      <c r="O35" s="812"/>
      <c r="R35" s="812"/>
      <c r="S35" s="812"/>
      <c r="T35" s="812"/>
      <c r="W35" s="812"/>
      <c r="X35" s="812"/>
      <c r="Y35" s="812"/>
    </row>
    <row r="36" spans="2:51" s="436" customFormat="1" ht="17.25" customHeight="1">
      <c r="B36" s="801"/>
      <c r="C36" s="804" t="s">
        <v>118</v>
      </c>
      <c r="D36" s="807" t="s">
        <v>347</v>
      </c>
      <c r="E36" s="796"/>
      <c r="F36" s="796"/>
      <c r="G36" s="812"/>
      <c r="H36" s="812"/>
      <c r="J36" s="812"/>
      <c r="K36" s="812"/>
      <c r="L36" s="812"/>
      <c r="M36" s="812"/>
      <c r="N36" s="812"/>
      <c r="O36" s="812"/>
      <c r="R36" s="812"/>
      <c r="S36" s="812"/>
      <c r="T36" s="812"/>
      <c r="W36" s="812"/>
      <c r="X36" s="812"/>
      <c r="Y36" s="812"/>
    </row>
    <row r="37" spans="2:51" s="436" customFormat="1" ht="17.25" customHeight="1">
      <c r="B37" s="801"/>
      <c r="C37" s="804" t="s">
        <v>579</v>
      </c>
      <c r="D37" s="807" t="s">
        <v>595</v>
      </c>
      <c r="E37" s="796"/>
      <c r="F37" s="796"/>
      <c r="G37" s="812"/>
      <c r="H37" s="812"/>
      <c r="J37" s="812"/>
      <c r="K37" s="812"/>
      <c r="L37" s="812"/>
      <c r="M37" s="812"/>
      <c r="N37" s="812"/>
      <c r="O37" s="812"/>
      <c r="R37" s="812"/>
      <c r="S37" s="812"/>
      <c r="T37" s="812"/>
      <c r="W37" s="812"/>
      <c r="X37" s="812"/>
      <c r="Y37" s="812"/>
    </row>
    <row r="38" spans="2:51" s="436" customFormat="1" ht="17.25" customHeight="1">
      <c r="B38" s="801"/>
      <c r="C38" s="801"/>
      <c r="D38" s="801"/>
      <c r="E38" s="796"/>
      <c r="F38" s="796"/>
      <c r="G38" s="812"/>
      <c r="H38" s="812"/>
      <c r="J38" s="812"/>
      <c r="K38" s="812"/>
      <c r="L38" s="812"/>
      <c r="M38" s="812"/>
      <c r="N38" s="812"/>
      <c r="O38" s="812"/>
      <c r="R38" s="812"/>
      <c r="S38" s="812"/>
      <c r="T38" s="812"/>
      <c r="W38" s="812"/>
      <c r="X38" s="812"/>
      <c r="Y38" s="812"/>
    </row>
    <row r="39" spans="2:51" s="436" customFormat="1" ht="17.25" customHeight="1">
      <c r="B39" s="801"/>
      <c r="C39" s="806" t="s">
        <v>426</v>
      </c>
      <c r="D39" s="801"/>
      <c r="E39" s="796"/>
      <c r="F39" s="796"/>
      <c r="G39" s="812"/>
      <c r="H39" s="812"/>
      <c r="J39" s="812"/>
      <c r="K39" s="812"/>
      <c r="L39" s="812"/>
      <c r="M39" s="812"/>
      <c r="N39" s="812"/>
      <c r="O39" s="812"/>
      <c r="R39" s="812"/>
      <c r="S39" s="812"/>
      <c r="T39" s="812"/>
      <c r="W39" s="812"/>
      <c r="X39" s="812"/>
      <c r="Y39" s="812"/>
    </row>
    <row r="40" spans="2:51" s="436" customFormat="1" ht="17.25" customHeight="1">
      <c r="B40" s="796"/>
      <c r="C40" s="801" t="s">
        <v>562</v>
      </c>
      <c r="D40" s="796"/>
      <c r="E40" s="796"/>
      <c r="F40" s="806"/>
      <c r="G40" s="812"/>
      <c r="H40" s="812"/>
      <c r="J40" s="812"/>
      <c r="K40" s="812"/>
      <c r="L40" s="812"/>
      <c r="M40" s="812"/>
      <c r="N40" s="812"/>
      <c r="O40" s="812"/>
      <c r="R40" s="812"/>
      <c r="S40" s="812"/>
      <c r="T40" s="812"/>
      <c r="W40" s="812"/>
      <c r="X40" s="812"/>
      <c r="Y40" s="812"/>
    </row>
    <row r="41" spans="2:51" s="436" customFormat="1" ht="17.25" customHeight="1">
      <c r="B41" s="796"/>
      <c r="C41" s="801" t="s">
        <v>593</v>
      </c>
      <c r="D41" s="796"/>
      <c r="E41" s="796"/>
      <c r="F41" s="801"/>
      <c r="G41" s="812"/>
      <c r="H41" s="812"/>
      <c r="J41" s="812"/>
      <c r="K41" s="812"/>
      <c r="L41" s="812"/>
      <c r="M41" s="812"/>
      <c r="N41" s="812"/>
      <c r="O41" s="812"/>
      <c r="R41" s="812"/>
      <c r="S41" s="812"/>
      <c r="T41" s="812"/>
      <c r="W41" s="812"/>
      <c r="X41" s="812"/>
      <c r="Y41" s="812"/>
    </row>
    <row r="42" spans="2:51" s="436" customFormat="1" ht="17.25" customHeight="1">
      <c r="B42" s="801"/>
      <c r="C42" s="801"/>
      <c r="D42" s="801"/>
      <c r="E42" s="806"/>
      <c r="F42" s="812"/>
      <c r="G42" s="812"/>
      <c r="H42" s="812"/>
      <c r="J42" s="812"/>
      <c r="K42" s="812"/>
      <c r="L42" s="812"/>
      <c r="M42" s="812"/>
      <c r="N42" s="812"/>
      <c r="O42" s="812"/>
      <c r="R42" s="812"/>
      <c r="S42" s="812"/>
      <c r="T42" s="812"/>
      <c r="W42" s="812"/>
      <c r="X42" s="812"/>
      <c r="Y42" s="812"/>
    </row>
    <row r="43" spans="2:51" s="436" customFormat="1" ht="17.25" customHeight="1">
      <c r="B43" s="801" t="s">
        <v>291</v>
      </c>
      <c r="C43" s="801"/>
      <c r="D43" s="801"/>
    </row>
    <row r="44" spans="2:51" s="436" customFormat="1" ht="17.25" customHeight="1">
      <c r="B44" s="801" t="s">
        <v>446</v>
      </c>
      <c r="C44" s="801"/>
      <c r="D44" s="801"/>
    </row>
    <row r="45" spans="2:51" s="436" customFormat="1" ht="17.25" customHeight="1">
      <c r="B45" s="802" t="s">
        <v>580</v>
      </c>
      <c r="C45" s="796"/>
      <c r="D45" s="796"/>
      <c r="E45" s="809"/>
      <c r="F45" s="809"/>
      <c r="G45" s="809"/>
      <c r="H45" s="809"/>
      <c r="I45" s="809"/>
      <c r="J45" s="809"/>
      <c r="K45" s="809"/>
      <c r="L45" s="809"/>
      <c r="M45" s="809"/>
      <c r="N45" s="809"/>
      <c r="O45" s="813"/>
      <c r="P45" s="813"/>
      <c r="Q45" s="809"/>
      <c r="R45" s="813"/>
      <c r="S45" s="809"/>
      <c r="T45" s="809"/>
      <c r="U45" s="813"/>
      <c r="Y45" s="809"/>
      <c r="Z45" s="809"/>
      <c r="AA45" s="809"/>
      <c r="AB45" s="809"/>
      <c r="AD45" s="809"/>
      <c r="AE45" s="813"/>
      <c r="AF45" s="813"/>
      <c r="AG45" s="813"/>
      <c r="AH45" s="813"/>
      <c r="AI45" s="814"/>
      <c r="AJ45" s="813"/>
      <c r="AK45" s="813"/>
      <c r="AL45" s="813"/>
      <c r="AM45" s="813"/>
      <c r="AN45" s="813"/>
      <c r="AO45" s="813"/>
      <c r="AP45" s="813"/>
      <c r="AQ45" s="813"/>
      <c r="AR45" s="813"/>
      <c r="AS45" s="813"/>
      <c r="AT45" s="813"/>
      <c r="AU45" s="813"/>
      <c r="AV45" s="813"/>
      <c r="AW45" s="813"/>
      <c r="AX45" s="813"/>
      <c r="AY45" s="814"/>
    </row>
    <row r="46" spans="2:51" s="436" customFormat="1" ht="17.25" customHeight="1"/>
    <row r="47" spans="2:51" s="436" customFormat="1" ht="17.25" customHeight="1">
      <c r="B47" s="801" t="s">
        <v>199</v>
      </c>
      <c r="C47" s="801"/>
    </row>
    <row r="48" spans="2:51" s="436" customFormat="1" ht="17.25" customHeight="1">
      <c r="B48" s="801"/>
      <c r="C48" s="801"/>
    </row>
    <row r="49" spans="2:54" s="436" customFormat="1" ht="17.25" customHeight="1">
      <c r="B49" s="801" t="s">
        <v>581</v>
      </c>
      <c r="C49" s="801"/>
    </row>
    <row r="50" spans="2:54" s="436" customFormat="1" ht="17.25" customHeight="1">
      <c r="B50" s="801" t="s">
        <v>582</v>
      </c>
      <c r="C50" s="801"/>
    </row>
    <row r="51" spans="2:54" s="436" customFormat="1" ht="17.25" customHeight="1">
      <c r="B51" s="801"/>
      <c r="C51" s="801"/>
    </row>
    <row r="52" spans="2:54" s="436" customFormat="1" ht="17.25" customHeight="1">
      <c r="B52" s="801" t="s">
        <v>583</v>
      </c>
      <c r="C52" s="801"/>
    </row>
    <row r="53" spans="2:54" s="436" customFormat="1" ht="17.25" customHeight="1">
      <c r="B53" s="801" t="s">
        <v>516</v>
      </c>
      <c r="C53" s="801"/>
    </row>
    <row r="54" spans="2:54" s="436" customFormat="1" ht="17.25" customHeight="1">
      <c r="B54" s="801"/>
      <c r="C54" s="801"/>
    </row>
    <row r="55" spans="2:54" s="436" customFormat="1" ht="17.25" customHeight="1">
      <c r="B55" s="801" t="s">
        <v>26</v>
      </c>
      <c r="C55" s="801"/>
      <c r="D55" s="801"/>
    </row>
    <row r="56" spans="2:54" s="436" customFormat="1" ht="17.25" customHeight="1">
      <c r="B56" s="801"/>
      <c r="C56" s="801"/>
      <c r="D56" s="801"/>
    </row>
    <row r="57" spans="2:54" s="436" customFormat="1" ht="17.25" customHeight="1">
      <c r="B57" s="796" t="s">
        <v>6</v>
      </c>
      <c r="C57" s="796"/>
      <c r="D57" s="801"/>
    </row>
    <row r="58" spans="2:54" s="436" customFormat="1" ht="17.25" customHeight="1">
      <c r="B58" s="796" t="s">
        <v>584</v>
      </c>
      <c r="C58" s="796"/>
      <c r="D58" s="801"/>
    </row>
    <row r="59" spans="2:54" s="436" customFormat="1" ht="17.25" customHeight="1">
      <c r="B59" s="796" t="s">
        <v>585</v>
      </c>
      <c r="C59" s="796"/>
      <c r="D59" s="801"/>
    </row>
    <row r="60" spans="2:54" s="436" customFormat="1" ht="17.25" customHeight="1"/>
    <row r="61" spans="2:54" s="436" customFormat="1" ht="17.25" customHeight="1">
      <c r="B61" s="436" t="s">
        <v>386</v>
      </c>
      <c r="E61" s="810"/>
      <c r="F61" s="810"/>
      <c r="G61" s="810"/>
      <c r="H61" s="810"/>
      <c r="I61" s="810"/>
      <c r="J61" s="810"/>
      <c r="K61" s="810"/>
      <c r="L61" s="810"/>
      <c r="M61" s="810"/>
      <c r="N61" s="810"/>
      <c r="O61" s="810"/>
      <c r="P61" s="810"/>
      <c r="Q61" s="810"/>
      <c r="R61" s="810"/>
      <c r="S61" s="810"/>
      <c r="T61" s="810"/>
      <c r="U61" s="810"/>
      <c r="V61" s="810"/>
      <c r="W61" s="810"/>
      <c r="X61" s="810"/>
      <c r="Y61" s="810"/>
      <c r="Z61" s="810"/>
      <c r="AA61" s="810"/>
      <c r="AB61" s="810"/>
      <c r="AC61" s="810"/>
      <c r="AD61" s="810"/>
      <c r="AE61" s="810"/>
      <c r="AF61" s="810"/>
      <c r="AG61" s="810"/>
      <c r="AH61" s="810"/>
      <c r="AI61" s="810"/>
      <c r="AJ61" s="810"/>
      <c r="AK61" s="810"/>
      <c r="AL61" s="810"/>
      <c r="AM61" s="810"/>
      <c r="AN61" s="810"/>
      <c r="AO61" s="810"/>
      <c r="AP61" s="810"/>
      <c r="AQ61" s="810"/>
      <c r="AR61" s="810"/>
      <c r="AS61" s="810"/>
      <c r="AT61" s="810"/>
      <c r="AU61" s="810"/>
      <c r="AV61" s="810"/>
      <c r="AW61" s="810"/>
      <c r="AX61" s="810"/>
    </row>
    <row r="62" spans="2:54" s="436" customFormat="1" ht="17.25" customHeight="1">
      <c r="E62" s="810"/>
      <c r="F62" s="810"/>
      <c r="G62" s="810"/>
      <c r="H62" s="810"/>
      <c r="I62" s="810"/>
      <c r="J62" s="810"/>
      <c r="K62" s="810"/>
      <c r="L62" s="810"/>
      <c r="M62" s="810"/>
      <c r="N62" s="810"/>
      <c r="O62" s="810"/>
      <c r="P62" s="810"/>
      <c r="Q62" s="810"/>
      <c r="R62" s="810"/>
      <c r="S62" s="810"/>
      <c r="T62" s="810"/>
      <c r="U62" s="810"/>
      <c r="V62" s="810"/>
      <c r="W62" s="810"/>
      <c r="X62" s="810"/>
      <c r="Y62" s="810"/>
      <c r="Z62" s="810"/>
      <c r="AA62" s="810"/>
      <c r="AB62" s="810"/>
      <c r="AC62" s="810"/>
      <c r="AD62" s="810"/>
      <c r="AE62" s="810"/>
      <c r="AF62" s="810"/>
      <c r="AG62" s="810"/>
      <c r="AH62" s="810"/>
      <c r="AI62" s="810"/>
      <c r="AJ62" s="810"/>
      <c r="AK62" s="810"/>
      <c r="AL62" s="810"/>
      <c r="AM62" s="810"/>
      <c r="AN62" s="810"/>
      <c r="AO62" s="810"/>
      <c r="AP62" s="810"/>
      <c r="AQ62" s="810"/>
      <c r="AR62" s="810"/>
      <c r="AS62" s="810"/>
      <c r="AT62" s="810"/>
      <c r="AU62" s="810"/>
      <c r="AV62" s="810"/>
      <c r="AW62" s="810"/>
      <c r="AX62" s="810"/>
    </row>
    <row r="63" spans="2:54" s="436" customFormat="1" ht="17.25" customHeight="1">
      <c r="B63" s="436" t="s">
        <v>586</v>
      </c>
      <c r="E63" s="810"/>
      <c r="F63" s="810"/>
      <c r="G63" s="810"/>
      <c r="H63" s="810"/>
      <c r="I63" s="810"/>
      <c r="J63" s="810"/>
      <c r="K63" s="810"/>
      <c r="L63" s="810"/>
      <c r="M63" s="810"/>
      <c r="N63" s="810"/>
      <c r="O63" s="810"/>
      <c r="P63" s="810"/>
      <c r="Q63" s="810"/>
      <c r="R63" s="810"/>
      <c r="S63" s="810"/>
      <c r="T63" s="810"/>
      <c r="U63" s="810"/>
      <c r="V63" s="810"/>
      <c r="W63" s="810"/>
      <c r="X63" s="810"/>
      <c r="Y63" s="810"/>
      <c r="Z63" s="810"/>
      <c r="AA63" s="810"/>
      <c r="AB63" s="810"/>
      <c r="AC63" s="810"/>
      <c r="AD63" s="810"/>
      <c r="AE63" s="810"/>
      <c r="AF63" s="810"/>
      <c r="AG63" s="810"/>
      <c r="AH63" s="810"/>
      <c r="AI63" s="810"/>
      <c r="AJ63" s="810"/>
      <c r="AK63" s="810"/>
      <c r="AL63" s="810"/>
      <c r="AM63" s="810"/>
      <c r="AN63" s="810"/>
      <c r="AO63" s="810"/>
      <c r="AP63" s="810"/>
      <c r="AQ63" s="810"/>
      <c r="AR63" s="810"/>
      <c r="AS63" s="810"/>
      <c r="AT63" s="810"/>
      <c r="AU63" s="810"/>
      <c r="AV63" s="810"/>
      <c r="AW63" s="810"/>
      <c r="AX63" s="810"/>
    </row>
    <row r="64" spans="2:54" s="436" customFormat="1" ht="17.25" customHeight="1">
      <c r="E64" s="810"/>
      <c r="F64" s="810"/>
      <c r="G64" s="810"/>
      <c r="H64" s="810"/>
      <c r="I64" s="810"/>
      <c r="J64" s="810"/>
      <c r="K64" s="810"/>
      <c r="L64" s="810"/>
      <c r="M64" s="810"/>
      <c r="N64" s="810"/>
      <c r="O64" s="810"/>
      <c r="P64" s="810"/>
      <c r="Q64" s="810"/>
      <c r="R64" s="810"/>
      <c r="S64" s="810"/>
      <c r="T64" s="810"/>
      <c r="U64" s="810"/>
      <c r="V64" s="810"/>
      <c r="W64" s="810"/>
      <c r="X64" s="810"/>
      <c r="Y64" s="810"/>
      <c r="Z64" s="810"/>
      <c r="AA64" s="810"/>
      <c r="AB64" s="810"/>
      <c r="AC64" s="810"/>
      <c r="AD64" s="810"/>
      <c r="AE64" s="810"/>
      <c r="AF64" s="810"/>
      <c r="AG64" s="810"/>
      <c r="AH64" s="810"/>
      <c r="AI64" s="810"/>
      <c r="AJ64" s="810"/>
      <c r="AK64" s="810"/>
      <c r="AL64" s="810"/>
      <c r="AM64" s="810"/>
      <c r="AN64" s="810"/>
      <c r="AO64" s="810"/>
      <c r="AP64" s="810"/>
      <c r="AQ64" s="810"/>
      <c r="AR64" s="810"/>
      <c r="AS64" s="810"/>
      <c r="AT64" s="810"/>
      <c r="AU64" s="810"/>
      <c r="AV64" s="810"/>
      <c r="AW64" s="810"/>
      <c r="AX64" s="810"/>
      <c r="AY64" s="810"/>
      <c r="AZ64" s="810"/>
      <c r="BA64" s="810"/>
      <c r="BB64" s="810"/>
    </row>
    <row r="65" spans="2:71" s="436" customFormat="1" ht="17.25" customHeight="1">
      <c r="B65" s="436" t="s">
        <v>587</v>
      </c>
      <c r="E65" s="810"/>
      <c r="F65" s="810"/>
      <c r="G65" s="810"/>
      <c r="H65" s="810"/>
      <c r="I65" s="810"/>
      <c r="J65" s="810"/>
      <c r="K65" s="810"/>
      <c r="L65" s="810"/>
      <c r="M65" s="810"/>
      <c r="N65" s="810"/>
      <c r="O65" s="810"/>
      <c r="P65" s="810"/>
      <c r="Q65" s="810"/>
      <c r="R65" s="810"/>
      <c r="S65" s="810"/>
      <c r="T65" s="810"/>
      <c r="U65" s="810"/>
      <c r="V65" s="810"/>
      <c r="W65" s="810"/>
      <c r="X65" s="810"/>
      <c r="Y65" s="810"/>
      <c r="Z65" s="810"/>
      <c r="AA65" s="810"/>
      <c r="AB65" s="810"/>
      <c r="AC65" s="810"/>
      <c r="AD65" s="810"/>
      <c r="AE65" s="810"/>
      <c r="AF65" s="810"/>
      <c r="AG65" s="810"/>
      <c r="AH65" s="810"/>
      <c r="AI65" s="810"/>
      <c r="AJ65" s="810"/>
      <c r="AK65" s="810"/>
      <c r="AL65" s="810"/>
      <c r="AM65" s="810"/>
      <c r="AN65" s="810"/>
      <c r="AO65" s="810"/>
      <c r="AP65" s="810"/>
      <c r="AQ65" s="810"/>
      <c r="AR65" s="810"/>
      <c r="AS65" s="810"/>
      <c r="AT65" s="810"/>
      <c r="AU65" s="810"/>
      <c r="AV65" s="810"/>
      <c r="AW65" s="810"/>
      <c r="AX65" s="810"/>
      <c r="AY65" s="810"/>
      <c r="AZ65" s="810"/>
      <c r="BA65" s="810"/>
      <c r="BB65" s="810"/>
    </row>
    <row r="66" spans="2:71" s="436" customFormat="1" ht="17.25" customHeight="1">
      <c r="E66" s="810"/>
      <c r="F66" s="810"/>
      <c r="G66" s="810"/>
      <c r="H66" s="810"/>
      <c r="I66" s="810"/>
      <c r="J66" s="810"/>
      <c r="K66" s="810"/>
      <c r="L66" s="810"/>
      <c r="M66" s="810"/>
      <c r="N66" s="810"/>
      <c r="O66" s="810"/>
      <c r="P66" s="810"/>
      <c r="Q66" s="810"/>
      <c r="R66" s="810"/>
      <c r="S66" s="810"/>
      <c r="T66" s="810"/>
      <c r="U66" s="810"/>
      <c r="V66" s="810"/>
      <c r="W66" s="810"/>
      <c r="X66" s="810"/>
      <c r="Y66" s="810"/>
      <c r="Z66" s="810"/>
      <c r="AA66" s="810"/>
      <c r="AB66" s="810"/>
      <c r="AC66" s="810"/>
      <c r="AD66" s="810"/>
      <c r="AE66" s="810"/>
      <c r="AF66" s="810"/>
      <c r="AG66" s="810"/>
      <c r="AH66" s="810"/>
      <c r="AI66" s="810"/>
      <c r="AJ66" s="810"/>
      <c r="AK66" s="810"/>
      <c r="AL66" s="810"/>
      <c r="AM66" s="810"/>
      <c r="AN66" s="810"/>
      <c r="AO66" s="810"/>
      <c r="AP66" s="810"/>
      <c r="AQ66" s="810"/>
      <c r="AR66" s="810"/>
      <c r="AS66" s="810"/>
      <c r="AT66" s="810"/>
      <c r="AU66" s="810"/>
      <c r="AV66" s="810"/>
      <c r="AW66" s="810"/>
      <c r="AX66" s="810"/>
      <c r="AY66" s="810"/>
      <c r="AZ66" s="810"/>
      <c r="BA66" s="810"/>
      <c r="BB66" s="810"/>
    </row>
    <row r="67" spans="2:71" s="436" customFormat="1" ht="17.25" customHeight="1">
      <c r="B67" s="436" t="s">
        <v>588</v>
      </c>
      <c r="BL67" s="815"/>
      <c r="BM67" s="816"/>
      <c r="BN67" s="815"/>
      <c r="BO67" s="815"/>
      <c r="BP67" s="815"/>
      <c r="BQ67" s="817"/>
      <c r="BR67" s="818"/>
      <c r="BS67" s="818"/>
    </row>
    <row r="68" spans="2:71" s="436" customFormat="1" ht="17.25" customHeight="1">
      <c r="E68" s="810"/>
      <c r="F68" s="810"/>
      <c r="G68" s="810"/>
      <c r="H68" s="810"/>
      <c r="I68" s="810"/>
      <c r="J68" s="810"/>
      <c r="K68" s="810"/>
      <c r="L68" s="810"/>
      <c r="M68" s="810"/>
      <c r="N68" s="810"/>
      <c r="O68" s="810"/>
      <c r="P68" s="810"/>
      <c r="Q68" s="810"/>
      <c r="R68" s="810"/>
      <c r="S68" s="810"/>
      <c r="T68" s="810"/>
      <c r="U68" s="810"/>
      <c r="V68" s="810"/>
      <c r="W68" s="810"/>
      <c r="X68" s="810"/>
      <c r="Y68" s="810"/>
      <c r="Z68" s="810"/>
      <c r="AA68" s="810"/>
      <c r="AB68" s="810"/>
      <c r="AC68" s="810"/>
      <c r="AD68" s="810"/>
      <c r="AE68" s="810"/>
      <c r="AF68" s="810"/>
      <c r="AG68" s="810"/>
      <c r="AH68" s="810"/>
      <c r="AI68" s="810"/>
      <c r="AJ68" s="810"/>
      <c r="AK68" s="810"/>
      <c r="AL68" s="810"/>
      <c r="AM68" s="810"/>
      <c r="AN68" s="810"/>
      <c r="AO68" s="810"/>
      <c r="AP68" s="810"/>
      <c r="AQ68" s="810"/>
      <c r="AR68" s="810"/>
      <c r="AS68" s="810"/>
      <c r="AT68" s="810"/>
      <c r="AU68" s="810"/>
      <c r="AV68" s="810"/>
      <c r="AW68" s="810"/>
      <c r="AX68" s="810"/>
    </row>
    <row r="69" spans="2:71" s="436" customFormat="1" ht="17.25" customHeight="1">
      <c r="B69" s="436" t="s">
        <v>178</v>
      </c>
      <c r="E69" s="810"/>
      <c r="F69" s="810"/>
      <c r="G69" s="810"/>
      <c r="H69" s="810"/>
      <c r="I69" s="810"/>
      <c r="J69" s="810"/>
      <c r="K69" s="810"/>
      <c r="L69" s="810"/>
      <c r="M69" s="810"/>
      <c r="N69" s="810"/>
      <c r="O69" s="810"/>
      <c r="P69" s="810"/>
      <c r="Q69" s="810"/>
      <c r="R69" s="810"/>
      <c r="S69" s="810"/>
      <c r="T69" s="810"/>
      <c r="U69" s="810"/>
      <c r="V69" s="810"/>
      <c r="W69" s="810"/>
      <c r="X69" s="810"/>
      <c r="Y69" s="810"/>
      <c r="Z69" s="810"/>
      <c r="AA69" s="810"/>
      <c r="AB69" s="810"/>
      <c r="AC69" s="810"/>
      <c r="AD69" s="810"/>
      <c r="AE69" s="810"/>
      <c r="AF69" s="810"/>
      <c r="AG69" s="810"/>
      <c r="AH69" s="810"/>
      <c r="AI69" s="810"/>
      <c r="AJ69" s="810"/>
      <c r="AK69" s="810"/>
      <c r="AL69" s="810"/>
      <c r="AM69" s="810"/>
      <c r="AN69" s="810"/>
      <c r="AO69" s="810"/>
      <c r="AP69" s="810"/>
      <c r="AQ69" s="810"/>
      <c r="AR69" s="810"/>
      <c r="AS69" s="810"/>
      <c r="AT69" s="810"/>
      <c r="AU69" s="810"/>
      <c r="AV69" s="810"/>
      <c r="AW69" s="810"/>
      <c r="AX69" s="810"/>
      <c r="AY69" s="810"/>
      <c r="AZ69" s="810"/>
      <c r="BA69" s="810"/>
      <c r="BB69" s="810"/>
    </row>
    <row r="70" spans="2:71" s="436" customFormat="1" ht="17.25" customHeight="1">
      <c r="E70" s="810"/>
      <c r="F70" s="810"/>
      <c r="G70" s="810"/>
      <c r="H70" s="810"/>
      <c r="I70" s="810"/>
      <c r="J70" s="810"/>
      <c r="K70" s="810"/>
      <c r="L70" s="810"/>
      <c r="M70" s="810"/>
      <c r="N70" s="810"/>
      <c r="O70" s="810"/>
      <c r="P70" s="810"/>
      <c r="Q70" s="810"/>
      <c r="R70" s="810"/>
      <c r="S70" s="810"/>
      <c r="T70" s="810"/>
      <c r="U70" s="810"/>
      <c r="V70" s="810"/>
      <c r="W70" s="810"/>
      <c r="X70" s="810"/>
      <c r="Y70" s="810"/>
      <c r="Z70" s="810"/>
      <c r="AA70" s="810"/>
      <c r="AB70" s="810"/>
      <c r="AC70" s="810"/>
      <c r="AD70" s="810"/>
      <c r="AE70" s="810"/>
      <c r="AF70" s="810"/>
      <c r="AG70" s="810"/>
      <c r="AH70" s="810"/>
      <c r="AI70" s="810"/>
      <c r="AJ70" s="810"/>
      <c r="AK70" s="810"/>
      <c r="AL70" s="810"/>
      <c r="AM70" s="810"/>
      <c r="AN70" s="810"/>
      <c r="AO70" s="810"/>
      <c r="AP70" s="810"/>
      <c r="AQ70" s="810"/>
      <c r="AR70" s="810"/>
      <c r="AS70" s="810"/>
      <c r="AT70" s="810"/>
      <c r="AU70" s="810"/>
      <c r="AV70" s="810"/>
      <c r="AW70" s="810"/>
      <c r="AX70" s="810"/>
      <c r="AY70" s="810"/>
      <c r="AZ70" s="810"/>
      <c r="BA70" s="810"/>
      <c r="BB70" s="810"/>
    </row>
    <row r="71" spans="2:71" ht="17.25" customHeight="1">
      <c r="B71" s="795" t="s">
        <v>589</v>
      </c>
    </row>
    <row r="72" spans="2:71" ht="17.25" customHeight="1">
      <c r="B72" s="436" t="s">
        <v>590</v>
      </c>
    </row>
    <row r="73" spans="2:71" ht="17.25" customHeight="1">
      <c r="B73" s="803" t="s">
        <v>511</v>
      </c>
    </row>
    <row r="74" spans="2:71" ht="17.25" customHeight="1"/>
  </sheetData>
  <mergeCells count="1">
    <mergeCell ref="F4:K5"/>
  </mergeCells>
  <phoneticPr fontId="35"/>
  <pageMargins left="0.70866141732283472" right="0.70866141732283472" top="0.74803149606299213" bottom="0.74803149606299213" header="0.31496062992125984" footer="0.31496062992125984"/>
  <pageSetup paperSize="9" scale="46" fitToWidth="1" fitToHeight="1" orientation="portrait" usePrinterDefaults="1" horizontalDpi="300" verticalDpi="300"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sheetPr codeName="Sheet5">
    <tabColor theme="8" tint="0.6"/>
    <pageSetUpPr fitToPage="1"/>
  </sheetPr>
  <dimension ref="A1:L44"/>
  <sheetViews>
    <sheetView workbookViewId="0"/>
  </sheetViews>
  <sheetFormatPr defaultRowHeight="25.5"/>
  <cols>
    <col min="1" max="1" width="1.75" style="819" customWidth="1"/>
    <col min="2" max="2" width="9" style="819" customWidth="1"/>
    <col min="3" max="12" width="40.625" style="819" customWidth="1"/>
    <col min="13" max="16384" width="9" style="819" customWidth="1"/>
  </cols>
  <sheetData>
    <row r="1" spans="1:12">
      <c r="A1" s="820"/>
      <c r="B1" s="821" t="s">
        <v>264</v>
      </c>
      <c r="C1" s="821"/>
      <c r="D1" s="821"/>
    </row>
    <row r="2" spans="1:12">
      <c r="A2" s="820"/>
      <c r="B2" s="821"/>
      <c r="C2" s="821"/>
      <c r="D2" s="821"/>
    </row>
    <row r="3" spans="1:12">
      <c r="A3" s="820"/>
      <c r="B3" s="822" t="s">
        <v>258</v>
      </c>
      <c r="C3" s="822" t="s">
        <v>296</v>
      </c>
      <c r="D3" s="821"/>
    </row>
    <row r="4" spans="1:12">
      <c r="A4" s="820"/>
      <c r="B4" s="823">
        <v>1</v>
      </c>
      <c r="C4" s="828" t="s">
        <v>518</v>
      </c>
      <c r="D4" s="821"/>
    </row>
    <row r="5" spans="1:12">
      <c r="A5" s="820"/>
      <c r="B5" s="823">
        <v>2</v>
      </c>
      <c r="C5" s="828" t="s">
        <v>255</v>
      </c>
    </row>
    <row r="6" spans="1:12">
      <c r="A6" s="820"/>
      <c r="B6" s="823">
        <v>3</v>
      </c>
      <c r="C6" s="828" t="s">
        <v>598</v>
      </c>
      <c r="D6" s="821"/>
    </row>
    <row r="7" spans="1:12">
      <c r="A7" s="820"/>
      <c r="B7" s="823">
        <v>4</v>
      </c>
      <c r="C7" s="828" t="s">
        <v>598</v>
      </c>
      <c r="D7" s="821"/>
    </row>
    <row r="8" spans="1:12">
      <c r="A8" s="820"/>
      <c r="B8" s="823">
        <v>5</v>
      </c>
      <c r="C8" s="828" t="s">
        <v>598</v>
      </c>
      <c r="D8" s="821"/>
    </row>
    <row r="9" spans="1:12">
      <c r="A9" s="820"/>
      <c r="B9" s="821"/>
      <c r="C9" s="821"/>
      <c r="D9" s="821"/>
    </row>
    <row r="10" spans="1:12">
      <c r="A10" s="820"/>
      <c r="B10" s="821" t="s">
        <v>597</v>
      </c>
      <c r="C10" s="821"/>
      <c r="D10" s="821"/>
    </row>
    <row r="11" spans="1:12" ht="26.25">
      <c r="A11" s="820"/>
      <c r="B11" s="821"/>
      <c r="C11" s="821"/>
      <c r="D11" s="821"/>
    </row>
    <row r="12" spans="1:12" ht="26.25">
      <c r="A12" s="820"/>
      <c r="B12" s="824" t="s">
        <v>594</v>
      </c>
      <c r="C12" s="829" t="s">
        <v>231</v>
      </c>
      <c r="D12" s="833" t="s">
        <v>133</v>
      </c>
      <c r="E12" s="833" t="s">
        <v>468</v>
      </c>
      <c r="F12" s="833" t="s">
        <v>507</v>
      </c>
      <c r="G12" s="838" t="s">
        <v>152</v>
      </c>
      <c r="H12" s="841" t="s">
        <v>598</v>
      </c>
      <c r="I12" s="841" t="s">
        <v>598</v>
      </c>
      <c r="J12" s="841" t="s">
        <v>598</v>
      </c>
      <c r="K12" s="841" t="s">
        <v>598</v>
      </c>
      <c r="L12" s="846" t="s">
        <v>598</v>
      </c>
    </row>
    <row r="13" spans="1:12">
      <c r="A13" s="820"/>
      <c r="B13" s="825" t="s">
        <v>112</v>
      </c>
      <c r="C13" s="830" t="s">
        <v>598</v>
      </c>
      <c r="D13" s="834" t="s">
        <v>607</v>
      </c>
      <c r="E13" s="834" t="s">
        <v>304</v>
      </c>
      <c r="F13" s="834" t="s">
        <v>610</v>
      </c>
      <c r="G13" s="839" t="s">
        <v>477</v>
      </c>
      <c r="H13" s="842" t="s">
        <v>598</v>
      </c>
      <c r="I13" s="842" t="s">
        <v>598</v>
      </c>
      <c r="J13" s="842" t="s">
        <v>598</v>
      </c>
      <c r="K13" s="842" t="s">
        <v>598</v>
      </c>
      <c r="L13" s="847" t="s">
        <v>598</v>
      </c>
    </row>
    <row r="14" spans="1:12">
      <c r="B14" s="826"/>
      <c r="C14" s="831" t="s">
        <v>598</v>
      </c>
      <c r="D14" s="835" t="s">
        <v>101</v>
      </c>
      <c r="E14" s="835" t="s">
        <v>609</v>
      </c>
      <c r="F14" s="835" t="s">
        <v>598</v>
      </c>
      <c r="G14" s="840" t="s">
        <v>611</v>
      </c>
      <c r="H14" s="843" t="s">
        <v>598</v>
      </c>
      <c r="I14" s="843" t="s">
        <v>598</v>
      </c>
      <c r="J14" s="843" t="s">
        <v>598</v>
      </c>
      <c r="K14" s="843" t="s">
        <v>598</v>
      </c>
      <c r="L14" s="848" t="s">
        <v>598</v>
      </c>
    </row>
    <row r="15" spans="1:12">
      <c r="B15" s="826"/>
      <c r="C15" s="831" t="s">
        <v>598</v>
      </c>
      <c r="D15" s="835" t="s">
        <v>608</v>
      </c>
      <c r="E15" s="836" t="s">
        <v>598</v>
      </c>
      <c r="F15" s="836" t="s">
        <v>598</v>
      </c>
      <c r="G15" s="840" t="s">
        <v>612</v>
      </c>
      <c r="H15" s="844" t="s">
        <v>598</v>
      </c>
      <c r="I15" s="844" t="s">
        <v>598</v>
      </c>
      <c r="J15" s="844" t="s">
        <v>598</v>
      </c>
      <c r="K15" s="844" t="s">
        <v>598</v>
      </c>
      <c r="L15" s="849" t="s">
        <v>598</v>
      </c>
    </row>
    <row r="16" spans="1:12">
      <c r="B16" s="826"/>
      <c r="C16" s="831" t="s">
        <v>598</v>
      </c>
      <c r="D16" s="836" t="s">
        <v>598</v>
      </c>
      <c r="E16" s="836" t="s">
        <v>598</v>
      </c>
      <c r="F16" s="836" t="s">
        <v>598</v>
      </c>
      <c r="G16" s="840" t="s">
        <v>304</v>
      </c>
      <c r="H16" s="844" t="s">
        <v>598</v>
      </c>
      <c r="I16" s="844" t="s">
        <v>598</v>
      </c>
      <c r="J16" s="844" t="s">
        <v>598</v>
      </c>
      <c r="K16" s="844" t="s">
        <v>598</v>
      </c>
      <c r="L16" s="849" t="s">
        <v>598</v>
      </c>
    </row>
    <row r="17" spans="2:12">
      <c r="B17" s="826"/>
      <c r="C17" s="831" t="s">
        <v>598</v>
      </c>
      <c r="D17" s="836" t="s">
        <v>598</v>
      </c>
      <c r="E17" s="836" t="s">
        <v>598</v>
      </c>
      <c r="F17" s="836" t="s">
        <v>598</v>
      </c>
      <c r="G17" s="840" t="s">
        <v>609</v>
      </c>
      <c r="H17" s="844" t="s">
        <v>598</v>
      </c>
      <c r="I17" s="844" t="s">
        <v>598</v>
      </c>
      <c r="J17" s="844" t="s">
        <v>598</v>
      </c>
      <c r="K17" s="844" t="s">
        <v>598</v>
      </c>
      <c r="L17" s="849" t="s">
        <v>598</v>
      </c>
    </row>
    <row r="18" spans="2:12">
      <c r="B18" s="826"/>
      <c r="C18" s="831" t="s">
        <v>598</v>
      </c>
      <c r="D18" s="836" t="s">
        <v>598</v>
      </c>
      <c r="E18" s="836" t="s">
        <v>598</v>
      </c>
      <c r="F18" s="836" t="s">
        <v>598</v>
      </c>
      <c r="G18" s="840" t="s">
        <v>613</v>
      </c>
      <c r="H18" s="844" t="s">
        <v>598</v>
      </c>
      <c r="I18" s="844" t="s">
        <v>598</v>
      </c>
      <c r="J18" s="844" t="s">
        <v>598</v>
      </c>
      <c r="K18" s="844" t="s">
        <v>598</v>
      </c>
      <c r="L18" s="849" t="s">
        <v>598</v>
      </c>
    </row>
    <row r="19" spans="2:12">
      <c r="B19" s="826"/>
      <c r="C19" s="831" t="s">
        <v>598</v>
      </c>
      <c r="D19" s="836" t="s">
        <v>598</v>
      </c>
      <c r="E19" s="836" t="s">
        <v>598</v>
      </c>
      <c r="F19" s="836" t="s">
        <v>598</v>
      </c>
      <c r="G19" s="840" t="s">
        <v>614</v>
      </c>
      <c r="H19" s="844" t="s">
        <v>598</v>
      </c>
      <c r="I19" s="844" t="s">
        <v>598</v>
      </c>
      <c r="J19" s="844" t="s">
        <v>598</v>
      </c>
      <c r="K19" s="844" t="s">
        <v>598</v>
      </c>
      <c r="L19" s="849" t="s">
        <v>598</v>
      </c>
    </row>
    <row r="20" spans="2:12">
      <c r="B20" s="826"/>
      <c r="C20" s="831" t="s">
        <v>598</v>
      </c>
      <c r="D20" s="836" t="s">
        <v>598</v>
      </c>
      <c r="E20" s="836" t="s">
        <v>598</v>
      </c>
      <c r="F20" s="836" t="s">
        <v>598</v>
      </c>
      <c r="G20" s="840" t="s">
        <v>230</v>
      </c>
      <c r="H20" s="844" t="s">
        <v>598</v>
      </c>
      <c r="I20" s="844" t="s">
        <v>598</v>
      </c>
      <c r="J20" s="844" t="s">
        <v>598</v>
      </c>
      <c r="K20" s="844" t="s">
        <v>598</v>
      </c>
      <c r="L20" s="849" t="s">
        <v>598</v>
      </c>
    </row>
    <row r="21" spans="2:12">
      <c r="B21" s="826"/>
      <c r="C21" s="831" t="s">
        <v>598</v>
      </c>
      <c r="D21" s="836" t="s">
        <v>598</v>
      </c>
      <c r="E21" s="836" t="s">
        <v>598</v>
      </c>
      <c r="F21" s="836" t="s">
        <v>598</v>
      </c>
      <c r="G21" s="840" t="s">
        <v>545</v>
      </c>
      <c r="H21" s="844" t="s">
        <v>598</v>
      </c>
      <c r="I21" s="844" t="s">
        <v>598</v>
      </c>
      <c r="J21" s="844" t="s">
        <v>598</v>
      </c>
      <c r="K21" s="844" t="s">
        <v>598</v>
      </c>
      <c r="L21" s="849" t="s">
        <v>598</v>
      </c>
    </row>
    <row r="22" spans="2:12">
      <c r="B22" s="826"/>
      <c r="C22" s="831" t="s">
        <v>598</v>
      </c>
      <c r="D22" s="836" t="s">
        <v>598</v>
      </c>
      <c r="E22" s="836" t="s">
        <v>598</v>
      </c>
      <c r="F22" s="836" t="s">
        <v>598</v>
      </c>
      <c r="G22" s="836" t="s">
        <v>598</v>
      </c>
      <c r="H22" s="844" t="s">
        <v>598</v>
      </c>
      <c r="I22" s="844" t="s">
        <v>598</v>
      </c>
      <c r="J22" s="844" t="s">
        <v>598</v>
      </c>
      <c r="K22" s="844" t="s">
        <v>598</v>
      </c>
      <c r="L22" s="849" t="s">
        <v>598</v>
      </c>
    </row>
    <row r="23" spans="2:12">
      <c r="B23" s="826"/>
      <c r="C23" s="831" t="s">
        <v>598</v>
      </c>
      <c r="D23" s="836" t="s">
        <v>598</v>
      </c>
      <c r="E23" s="836" t="s">
        <v>598</v>
      </c>
      <c r="F23" s="836" t="s">
        <v>598</v>
      </c>
      <c r="G23" s="836" t="s">
        <v>598</v>
      </c>
      <c r="H23" s="844" t="s">
        <v>598</v>
      </c>
      <c r="I23" s="844" t="s">
        <v>598</v>
      </c>
      <c r="J23" s="844" t="s">
        <v>598</v>
      </c>
      <c r="K23" s="844" t="s">
        <v>598</v>
      </c>
      <c r="L23" s="849" t="s">
        <v>598</v>
      </c>
    </row>
    <row r="24" spans="2:12">
      <c r="B24" s="826"/>
      <c r="C24" s="831" t="s">
        <v>598</v>
      </c>
      <c r="D24" s="836" t="s">
        <v>598</v>
      </c>
      <c r="E24" s="836" t="s">
        <v>598</v>
      </c>
      <c r="F24" s="836" t="s">
        <v>598</v>
      </c>
      <c r="G24" s="836" t="s">
        <v>598</v>
      </c>
      <c r="H24" s="844" t="s">
        <v>598</v>
      </c>
      <c r="I24" s="844" t="s">
        <v>598</v>
      </c>
      <c r="J24" s="844" t="s">
        <v>598</v>
      </c>
      <c r="K24" s="844" t="s">
        <v>598</v>
      </c>
      <c r="L24" s="849" t="s">
        <v>598</v>
      </c>
    </row>
    <row r="25" spans="2:12" ht="26.25">
      <c r="B25" s="827"/>
      <c r="C25" s="832" t="s">
        <v>598</v>
      </c>
      <c r="D25" s="837" t="s">
        <v>598</v>
      </c>
      <c r="E25" s="837" t="s">
        <v>598</v>
      </c>
      <c r="F25" s="837" t="s">
        <v>598</v>
      </c>
      <c r="G25" s="837" t="s">
        <v>598</v>
      </c>
      <c r="H25" s="845" t="s">
        <v>598</v>
      </c>
      <c r="I25" s="845" t="s">
        <v>598</v>
      </c>
      <c r="J25" s="845" t="s">
        <v>598</v>
      </c>
      <c r="K25" s="845" t="s">
        <v>598</v>
      </c>
      <c r="L25" s="850" t="s">
        <v>598</v>
      </c>
    </row>
    <row r="28" spans="2:12">
      <c r="C28" s="819" t="s">
        <v>18</v>
      </c>
    </row>
    <row r="29" spans="2:12">
      <c r="C29" s="819" t="s">
        <v>411</v>
      </c>
    </row>
    <row r="30" spans="2:12">
      <c r="C30" s="819" t="s">
        <v>573</v>
      </c>
    </row>
    <row r="31" spans="2:12">
      <c r="C31" s="819" t="s">
        <v>599</v>
      </c>
    </row>
    <row r="32" spans="2:12">
      <c r="C32" s="819" t="s">
        <v>24</v>
      </c>
    </row>
    <row r="33" spans="3:3">
      <c r="C33" s="819" t="s">
        <v>600</v>
      </c>
    </row>
    <row r="34" spans="3:3">
      <c r="C34" s="819" t="s">
        <v>601</v>
      </c>
    </row>
    <row r="35" spans="3:3">
      <c r="C35" s="819" t="s">
        <v>602</v>
      </c>
    </row>
    <row r="36" spans="3:3">
      <c r="C36" s="819" t="s">
        <v>603</v>
      </c>
    </row>
    <row r="37" spans="3:3">
      <c r="C37" s="819" t="s">
        <v>604</v>
      </c>
    </row>
    <row r="39" spans="3:3">
      <c r="C39" s="819" t="s">
        <v>605</v>
      </c>
    </row>
    <row r="40" spans="3:3">
      <c r="C40" s="819" t="s">
        <v>570</v>
      </c>
    </row>
    <row r="41" spans="3:3">
      <c r="C41" s="819" t="s">
        <v>606</v>
      </c>
    </row>
    <row r="42" spans="3:3">
      <c r="C42" s="819" t="s">
        <v>319</v>
      </c>
    </row>
    <row r="43" spans="3:3">
      <c r="C43" s="819" t="s">
        <v>393</v>
      </c>
    </row>
    <row r="44" spans="3:3">
      <c r="C44" s="819" t="s">
        <v>309</v>
      </c>
    </row>
  </sheetData>
  <mergeCells count="1">
    <mergeCell ref="B13:B25"/>
  </mergeCells>
  <phoneticPr fontId="35"/>
  <pageMargins left="0.70866141732283472" right="0.70866141732283472" top="0.74803149606299213" bottom="0.74803149606299213" header="0.31496062992125984" footer="0.31496062992125984"/>
  <pageSetup paperSize="9" scale="28" fitToWidth="1" fitToHeight="1" orientation="landscape" usePrinterDefaults="1" r:id="rId1"/>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21</vt:i4>
      </vt:variant>
    </vt:vector>
  </HeadingPairs>
  <TitlesOfParts>
    <vt:vector size="21" baseType="lpstr">
      <vt:lpstr>届出書</vt:lpstr>
      <vt:lpstr>総合事業加算別紙</vt:lpstr>
      <vt:lpstr>総合事業加算別紙２（出張所等）</vt:lpstr>
      <vt:lpstr>ﾁｪｯｸ表</vt:lpstr>
      <vt:lpstr>別紙１</vt:lpstr>
      <vt:lpstr>別紙２</vt:lpstr>
      <vt:lpstr>別紙２シフト記号表（勤務時間帯）</vt:lpstr>
      <vt:lpstr>別紙２記入方法</vt:lpstr>
      <vt:lpstr>別紙２プルダウン・リスト</vt:lpstr>
      <vt:lpstr>別紙２【記載例】通所型サービス</vt:lpstr>
      <vt:lpstr>別紙２【記載例】シフト記号表（勤務時間帯）</vt:lpstr>
      <vt:lpstr>別紙３</vt:lpstr>
      <vt:lpstr>別紙４</vt:lpstr>
      <vt:lpstr>別紙5</vt:lpstr>
      <vt:lpstr>参考様式5-1</vt:lpstr>
      <vt:lpstr>参考様式5-2</vt:lpstr>
      <vt:lpstr>参考様式5-3</vt:lpstr>
      <vt:lpstr>参考様式5-4</vt:lpstr>
      <vt:lpstr>参考様式5-5</vt:lpstr>
      <vt:lpstr>参考様式5-6</vt:lpstr>
      <vt:lpstr>別紙●24</vt:lpstr>
    </vt:vector>
  </TitlesOfParts>
  <Manager>
  </Manager>
  <Company>-</Company>
  <LinksUpToDate>false</LinksUpToDate>
  <SharedDoc>false</SharedDoc>
  <HyperlinkBase>
  </HyperlinkBase>
  <HyperlinksChanged>false</HyperlinksChanged>
  <AppVersion>4.1.10</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title>-</dc:title>
  <dc:subject>-</dc:subject>
  <dc:creator>-</dc:creator>
  <cp:keywords>
  </cp:keywords>
  <dc:description>-</dc:description>
  <cp:lastModifiedBy>Administrator</cp:lastModifiedBy>
  <cp:lastPrinted>2025-03-15T05:59:57Z</cp:lastPrinted>
  <dcterms:created xsi:type="dcterms:W3CDTF">2023-01-16T02:34:32Z</dcterms:created>
  <dcterms:modified xsi:type="dcterms:W3CDTF">2026-03-31T02:42:29Z</dcterms:modified>
  <cp:category>
  </cp:category>
  <cp:contentStatus xml:space="preserve">
  </cp:contentStatus>
  <cp:revision>0</cp:revision>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3" baseType="lpwstr">
      <vt:lpwstr>3.1.10.0</vt:lpwstr>
      <vt:lpwstr>3.1.8.0</vt:lpwstr>
      <vt:lpwstr>3.1.9.0</vt:lpwstr>
    </vt:vector>
  </property>
  <property fmtid="{DCFEDD21-7773-49B2-8022-6FC58DB5260B}" pid="3" name="LastSavedVersion">
    <vt:lpwstr>3.1.10.0</vt:lpwstr>
  </property>
  <property fmtid="{DCFEDD21-7773-49B2-8022-6FC58DB5260B}" pid="4" name="LastSavedDate">
    <vt:filetime>2026-03-31T02:42:29Z</vt:filetime>
  </property>
</Properties>
</file>